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12 2021\Nemocenská statistika\"/>
    </mc:Choice>
  </mc:AlternateContent>
  <bookViews>
    <workbookView xWindow="0" yWindow="0" windowWidth="19440" windowHeight="3840" tabRatio="905"/>
  </bookViews>
  <sheets>
    <sheet name="přítrv" sheetId="7" r:id="rId1"/>
  </sheets>
  <definedNames>
    <definedName name="_xlnm.Print_Area" localSheetId="0">přítrv!$A$1:$R$43</definedName>
  </definedNames>
  <calcPr calcId="162913"/>
</workbook>
</file>

<file path=xl/calcChain.xml><?xml version="1.0" encoding="utf-8"?>
<calcChain xmlns="http://schemas.openxmlformats.org/spreadsheetml/2006/main">
  <c r="K43" i="7" l="1"/>
  <c r="O42" i="7"/>
  <c r="C39" i="7"/>
  <c r="Q38" i="7"/>
  <c r="R30" i="7" s="1"/>
  <c r="Q37" i="7"/>
  <c r="R37" i="7" s="1"/>
  <c r="P37" i="7"/>
  <c r="O37" i="7"/>
  <c r="N37" i="7"/>
  <c r="M37" i="7"/>
  <c r="L37" i="7"/>
  <c r="K37" i="7"/>
  <c r="J37" i="7"/>
  <c r="I37" i="7"/>
  <c r="H37" i="7"/>
  <c r="G37" i="7"/>
  <c r="G42" i="7" s="1"/>
  <c r="F37" i="7"/>
  <c r="E37" i="7"/>
  <c r="D37" i="7"/>
  <c r="C37" i="7"/>
  <c r="Q36" i="7"/>
  <c r="P36" i="7"/>
  <c r="O36" i="7"/>
  <c r="N36" i="7"/>
  <c r="M36" i="7"/>
  <c r="M43" i="7" s="1"/>
  <c r="L36" i="7"/>
  <c r="L43" i="7" s="1"/>
  <c r="K36" i="7"/>
  <c r="J36" i="7"/>
  <c r="I36" i="7"/>
  <c r="H36" i="7"/>
  <c r="G36" i="7"/>
  <c r="F36" i="7"/>
  <c r="E36" i="7"/>
  <c r="D36" i="7"/>
  <c r="C36" i="7"/>
  <c r="Q35" i="7"/>
  <c r="P35" i="7"/>
  <c r="P43" i="7" s="1"/>
  <c r="O35" i="7"/>
  <c r="N35" i="7"/>
  <c r="M35" i="7"/>
  <c r="L35" i="7"/>
  <c r="K35" i="7"/>
  <c r="J35" i="7"/>
  <c r="I35" i="7"/>
  <c r="I42" i="7" s="1"/>
  <c r="H35" i="7"/>
  <c r="H42" i="7" s="1"/>
  <c r="G35" i="7"/>
  <c r="F35" i="7"/>
  <c r="E35" i="7"/>
  <c r="D35" i="7"/>
  <c r="C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D41" i="7" s="1"/>
  <c r="C34" i="7"/>
  <c r="C42" i="7" s="1"/>
  <c r="Q33" i="7"/>
  <c r="R33" i="7" s="1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Q32" i="7"/>
  <c r="P32" i="7"/>
  <c r="O32" i="7"/>
  <c r="O40" i="7" s="1"/>
  <c r="N32" i="7"/>
  <c r="N40" i="7" s="1"/>
  <c r="M32" i="7"/>
  <c r="L32" i="7"/>
  <c r="K32" i="7"/>
  <c r="J32" i="7"/>
  <c r="I32" i="7"/>
  <c r="H32" i="7"/>
  <c r="G32" i="7"/>
  <c r="G40" i="7" s="1"/>
  <c r="F32" i="7"/>
  <c r="E32" i="7"/>
  <c r="D32" i="7"/>
  <c r="C32" i="7"/>
  <c r="Q31" i="7"/>
  <c r="R31" i="7" s="1"/>
  <c r="P31" i="7"/>
  <c r="O31" i="7"/>
  <c r="N31" i="7"/>
  <c r="M31" i="7"/>
  <c r="L31" i="7"/>
  <c r="K31" i="7"/>
  <c r="J31" i="7"/>
  <c r="J38" i="7" s="1"/>
  <c r="I31" i="7"/>
  <c r="H31" i="7"/>
  <c r="G31" i="7"/>
  <c r="F31" i="7"/>
  <c r="E31" i="7"/>
  <c r="D31" i="7"/>
  <c r="C31" i="7"/>
  <c r="Q30" i="7"/>
  <c r="P30" i="7"/>
  <c r="O30" i="7"/>
  <c r="N30" i="7"/>
  <c r="M30" i="7"/>
  <c r="M38" i="7" s="1"/>
  <c r="L30" i="7"/>
  <c r="K30" i="7"/>
  <c r="K39" i="7" s="1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G29" i="7"/>
  <c r="G38" i="7" s="1"/>
  <c r="F29" i="7"/>
  <c r="E29" i="7"/>
  <c r="D29" i="7"/>
  <c r="C29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21" i="7" s="1"/>
  <c r="Q13" i="7"/>
  <c r="Q12" i="7"/>
  <c r="Q11" i="7"/>
  <c r="Q10" i="7"/>
  <c r="Q9" i="7"/>
  <c r="Q8" i="7"/>
  <c r="Q7" i="7"/>
  <c r="Q16" i="7" s="1"/>
  <c r="F38" i="7" l="1"/>
  <c r="H38" i="7"/>
  <c r="I38" i="7"/>
  <c r="H41" i="7"/>
  <c r="L42" i="7"/>
  <c r="Q43" i="7"/>
  <c r="J39" i="7"/>
  <c r="M42" i="7"/>
  <c r="R35" i="7"/>
  <c r="E40" i="7"/>
  <c r="C41" i="7"/>
  <c r="L39" i="7"/>
  <c r="F40" i="7"/>
  <c r="K38" i="7"/>
  <c r="O41" i="7"/>
  <c r="D43" i="7"/>
  <c r="D40" i="7"/>
  <c r="P39" i="7"/>
  <c r="J41" i="7"/>
  <c r="N42" i="7"/>
  <c r="L40" i="7"/>
  <c r="P41" i="7"/>
  <c r="E43" i="7"/>
  <c r="N38" i="7"/>
  <c r="H40" i="7"/>
  <c r="M40" i="7"/>
  <c r="R34" i="7"/>
  <c r="R42" i="7" s="1"/>
  <c r="O38" i="7"/>
  <c r="I41" i="7"/>
  <c r="P38" i="7"/>
  <c r="R29" i="7"/>
  <c r="R39" i="7" s="1"/>
  <c r="F43" i="7"/>
  <c r="G43" i="7"/>
  <c r="G39" i="7"/>
  <c r="P40" i="7"/>
  <c r="E41" i="7"/>
  <c r="J42" i="7"/>
  <c r="N43" i="7"/>
  <c r="C38" i="7"/>
  <c r="L38" i="7"/>
  <c r="Q40" i="7"/>
  <c r="F41" i="7"/>
  <c r="K42" i="7"/>
  <c r="O43" i="7"/>
  <c r="Q39" i="7"/>
  <c r="D38" i="7"/>
  <c r="C40" i="7"/>
  <c r="G41" i="7"/>
  <c r="E38" i="7"/>
  <c r="R36" i="7"/>
  <c r="K41" i="7"/>
  <c r="R43" i="7"/>
  <c r="R41" i="7"/>
  <c r="D39" i="7"/>
  <c r="L41" i="7"/>
  <c r="P42" i="7"/>
  <c r="E39" i="7"/>
  <c r="I40" i="7"/>
  <c r="M41" i="7"/>
  <c r="Q42" i="7"/>
  <c r="F39" i="7"/>
  <c r="J40" i="7"/>
  <c r="N41" i="7"/>
  <c r="H39" i="7"/>
  <c r="R32" i="7"/>
  <c r="R40" i="7" s="1"/>
  <c r="I39" i="7"/>
  <c r="Q41" i="7"/>
  <c r="C43" i="7"/>
  <c r="K40" i="7"/>
  <c r="D42" i="7"/>
  <c r="H43" i="7"/>
  <c r="M39" i="7"/>
  <c r="E42" i="7"/>
  <c r="I43" i="7"/>
  <c r="N39" i="7"/>
  <c r="F42" i="7"/>
  <c r="J43" i="7"/>
  <c r="O39" i="7"/>
  <c r="R8" i="7"/>
  <c r="R10" i="7"/>
  <c r="R12" i="7"/>
  <c r="R13" i="7"/>
  <c r="R15" i="7"/>
  <c r="R9" i="7"/>
  <c r="R11" i="7"/>
  <c r="Q20" i="7"/>
  <c r="Q18" i="7"/>
  <c r="R14" i="7"/>
  <c r="Q17" i="7"/>
  <c r="Q19" i="7"/>
  <c r="R7" i="7"/>
  <c r="R17" i="7" s="1"/>
  <c r="R21" i="7" l="1"/>
  <c r="R19" i="7"/>
  <c r="R20" i="7"/>
  <c r="R18" i="7"/>
</calcChain>
</file>

<file path=xl/sharedStrings.xml><?xml version="1.0" encoding="utf-8"?>
<sst xmlns="http://schemas.openxmlformats.org/spreadsheetml/2006/main" count="89" uniqueCount="44">
  <si>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</si>
  <si>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</si>
  <si>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</si>
  <si>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</si>
  <si>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</si>
  <si>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</si>
  <si>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</si>
  <si>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</si>
  <si>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</si>
  <si>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</si>
  <si>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</si>
  <si>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</si>
  <si>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</si>
  <si>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</si>
  <si>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</si>
  <si>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</si>
  <si>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</si>
  <si>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</si>
  <si>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</si>
  <si>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</si>
  <si>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</si>
  <si>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</si>
  <si>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</si>
  <si>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</si>
  <si>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</si>
  <si>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</si>
  <si>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</si>
  <si>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</si>
  <si>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</si>
  <si>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</si>
  <si>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</si>
  <si>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</si>
  <si>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</si>
  <si>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</si>
  <si>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</si>
  <si>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</si>
  <si>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</si>
  <si>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</si>
  <si>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</si>
  <si>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</si>
  <si>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</si>
  <si>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- 4.  čtvrtletí 2021 podle délky trvání</t>
  </si>
  <si>
    <t>Ukončené případy dočasné pracovní neschopnosti za 1. - 4. čtvrtletí 2021 podle délky trvání</t>
  </si>
  <si>
    <t>Počet obyvatel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</si>
</sst>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1"/>
      <name val="Tahoma"/>
      <family val="2"/>
      <charset val="238"/>
    </font>
    <font>
      <sz val="10"/>
      <color theme="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8" fillId="0" borderId="0"/>
    <xf numFmtId="0" fontId="20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0" fontId="21" fillId="3" borderId="0" applyNumberFormat="0" applyBorder="0" applyAlignment="0" applyProtection="0"/>
    <xf numFmtId="49" fontId="3" fillId="0" borderId="0">
      <alignment horizontal="left" vertical="center" wrapText="1"/>
    </xf>
    <xf numFmtId="49" fontId="3" fillId="0" borderId="1">
      <alignment wrapText="1"/>
    </xf>
    <xf numFmtId="0" fontId="16" fillId="0" borderId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3" fontId="8" fillId="0" borderId="0" xfId="8">
      <alignment vertical="center"/>
    </xf>
    <xf numFmtId="3" fontId="12" fillId="0" borderId="0" xfId="8" applyNumberFormat="1" applyFont="1" applyFill="1" applyBorder="1" applyAlignment="1" applyProtection="1">
      <alignment horizontal="center" vertical="center"/>
    </xf>
    <xf numFmtId="3" fontId="8" fillId="0" borderId="0" xfId="8" applyFont="1" applyAlignment="1">
      <alignment vertical="center"/>
    </xf>
    <xf numFmtId="3" fontId="8" fillId="0" borderId="0" xfId="8" applyFont="1" applyAlignment="1" applyProtection="1">
      <alignment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Font="1" applyAlignment="1" applyProtection="1">
      <alignment vertical="center"/>
    </xf>
    <xf numFmtId="3" fontId="15" fillId="0" borderId="0" xfId="8" applyFont="1">
      <alignment vertical="center"/>
    </xf>
    <xf numFmtId="3" fontId="8" fillId="0" borderId="0" xfId="8" applyBorder="1">
      <alignment vertical="center"/>
    </xf>
    <xf numFmtId="3" fontId="8" fillId="0" borderId="0" xfId="8" applyFont="1" applyBorder="1">
      <alignment vertical="center"/>
    </xf>
    <xf numFmtId="4" fontId="8" fillId="0" borderId="0" xfId="8" applyNumberFormat="1">
      <alignment vertical="center"/>
    </xf>
    <xf numFmtId="3" fontId="8" fillId="0" borderId="0" xfId="8" applyBorder="1" applyAlignment="1">
      <alignment horizontal="center" vertical="center"/>
    </xf>
    <xf numFmtId="3" fontId="10" fillId="0" borderId="0" xfId="8" applyFont="1" applyBorder="1" applyAlignment="1">
      <alignment horizontal="center" vertical="center" textRotation="90" wrapText="1"/>
    </xf>
    <xf numFmtId="3" fontId="10" fillId="0" borderId="0" xfId="8" applyFont="1" applyBorder="1" applyAlignment="1" applyProtection="1">
      <alignment horizontal="center" vertical="center"/>
    </xf>
    <xf numFmtId="3" fontId="10" fillId="0" borderId="0" xfId="8" applyNumberFormat="1" applyFont="1" applyBorder="1" applyAlignment="1" applyProtection="1">
      <alignment horizontal="center" vertical="center"/>
    </xf>
    <xf numFmtId="10" fontId="14" fillId="0" borderId="0" xfId="9" applyNumberFormat="1" applyFont="1" applyBorder="1" applyAlignment="1" applyProtection="1">
      <alignment horizontal="center" vertical="center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0" fontId="22" fillId="5" borderId="0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 wrapText="1"/>
    </xf>
    <xf numFmtId="3" fontId="25" fillId="0" borderId="11" xfId="8" applyFont="1" applyBorder="1" applyAlignment="1" applyProtection="1">
      <alignment horizontal="center" vertical="center"/>
    </xf>
    <xf numFmtId="3" fontId="19" fillId="0" borderId="31" xfId="8" applyNumberFormat="1" applyFont="1" applyBorder="1" applyAlignment="1" applyProtection="1">
      <alignment horizontal="right" vertical="center"/>
    </xf>
    <xf numFmtId="3" fontId="19" fillId="0" borderId="37" xfId="8" applyNumberFormat="1" applyFont="1" applyBorder="1" applyAlignment="1" applyProtection="1">
      <alignment horizontal="right" vertical="center"/>
    </xf>
    <xf numFmtId="3" fontId="25" fillId="0" borderId="7" xfId="8" applyNumberFormat="1" applyFont="1" applyBorder="1" applyAlignment="1" applyProtection="1">
      <alignment horizontal="right" vertical="center"/>
    </xf>
    <xf numFmtId="3" fontId="25" fillId="0" borderId="12" xfId="8" applyFont="1" applyBorder="1" applyAlignment="1" applyProtection="1">
      <alignment horizontal="center" vertical="center"/>
    </xf>
    <xf numFmtId="3" fontId="19" fillId="0" borderId="26" xfId="8" applyNumberFormat="1" applyFont="1" applyBorder="1" applyAlignment="1" applyProtection="1">
      <alignment horizontal="right" vertical="center"/>
    </xf>
    <xf numFmtId="3" fontId="19" fillId="0" borderId="27" xfId="8" applyNumberFormat="1" applyFont="1" applyBorder="1" applyAlignment="1" applyProtection="1">
      <alignment horizontal="right" vertical="center"/>
    </xf>
    <xf numFmtId="3" fontId="25" fillId="0" borderId="8" xfId="8" applyNumberFormat="1" applyFont="1" applyBorder="1" applyAlignment="1" applyProtection="1">
      <alignment horizontal="right" vertical="center"/>
    </xf>
    <xf numFmtId="3" fontId="25" fillId="0" borderId="13" xfId="8" applyFont="1" applyBorder="1" applyAlignment="1" applyProtection="1">
      <alignment horizontal="center" vertical="center"/>
    </xf>
    <xf numFmtId="3" fontId="19" fillId="0" borderId="23" xfId="8" applyNumberFormat="1" applyFont="1" applyBorder="1" applyAlignment="1" applyProtection="1">
      <alignment horizontal="right" vertical="center"/>
    </xf>
    <xf numFmtId="3" fontId="19" fillId="0" borderId="28" xfId="8" applyNumberFormat="1" applyFont="1" applyBorder="1" applyAlignment="1" applyProtection="1">
      <alignment horizontal="right" vertical="center"/>
    </xf>
    <xf numFmtId="3" fontId="25" fillId="0" borderId="17" xfId="8" applyNumberFormat="1" applyFont="1" applyBorder="1" applyAlignment="1" applyProtection="1">
      <alignment horizontal="right" vertical="center"/>
    </xf>
    <xf numFmtId="3" fontId="25" fillId="0" borderId="5" xfId="8" applyFont="1" applyBorder="1" applyAlignment="1" applyProtection="1">
      <alignment horizontal="center" vertical="center"/>
    </xf>
    <xf numFmtId="3" fontId="19" fillId="0" borderId="24" xfId="8" applyNumberFormat="1" applyFont="1" applyBorder="1" applyAlignment="1" applyProtection="1">
      <alignment horizontal="right" vertical="center"/>
    </xf>
    <xf numFmtId="3" fontId="19" fillId="0" borderId="29" xfId="8" applyNumberFormat="1" applyFont="1" applyBorder="1" applyAlignment="1" applyProtection="1">
      <alignment horizontal="right" vertical="center"/>
    </xf>
    <xf numFmtId="3" fontId="25" fillId="0" borderId="30" xfId="8" applyNumberFormat="1" applyFont="1" applyBorder="1" applyAlignment="1" applyProtection="1">
      <alignment horizontal="right" vertical="center"/>
    </xf>
    <xf numFmtId="0" fontId="22" fillId="5" borderId="18" xfId="0" applyFont="1" applyFill="1" applyBorder="1" applyAlignment="1">
      <alignment horizontal="center" vertical="center" wrapText="1"/>
    </xf>
    <xf numFmtId="3" fontId="25" fillId="0" borderId="7" xfId="8" applyNumberFormat="1" applyFont="1" applyBorder="1" applyAlignment="1" applyProtection="1">
      <alignment horizontal="right" vertical="center"/>
      <protection locked="0"/>
    </xf>
    <xf numFmtId="3" fontId="19" fillId="0" borderId="25" xfId="8" applyNumberFormat="1" applyFont="1" applyBorder="1" applyAlignment="1" applyProtection="1">
      <alignment horizontal="right" vertical="center"/>
    </xf>
    <xf numFmtId="3" fontId="19" fillId="0" borderId="1" xfId="8" applyFont="1" applyBorder="1">
      <alignment vertical="center"/>
    </xf>
    <xf numFmtId="3" fontId="19" fillId="0" borderId="1" xfId="8" applyFont="1" applyBorder="1" applyAlignment="1">
      <alignment horizontal="center" vertical="center"/>
    </xf>
    <xf numFmtId="3" fontId="25" fillId="0" borderId="1" xfId="8" applyFont="1" applyBorder="1" applyAlignment="1">
      <alignment horizontal="center" vertical="center"/>
    </xf>
    <xf numFmtId="3" fontId="29" fillId="0" borderId="1" xfId="8" applyFont="1" applyBorder="1">
      <alignment vertical="center"/>
    </xf>
    <xf numFmtId="3" fontId="25" fillId="0" borderId="1" xfId="8" applyFont="1" applyBorder="1">
      <alignment vertical="center"/>
    </xf>
    <xf numFmtId="0" fontId="22" fillId="5" borderId="10" xfId="0" applyFont="1" applyFill="1" applyBorder="1" applyAlignment="1">
      <alignment vertical="center"/>
    </xf>
    <xf numFmtId="3" fontId="26" fillId="6" borderId="35" xfId="0" applyNumberFormat="1" applyFont="1" applyFill="1" applyBorder="1" applyAlignment="1">
      <alignment horizontal="right" vertical="center" wrapText="1"/>
    </xf>
    <xf numFmtId="3" fontId="26" fillId="6" borderId="40" xfId="0" applyNumberFormat="1" applyFont="1" applyFill="1" applyBorder="1" applyAlignment="1">
      <alignment horizontal="right" vertical="center" wrapText="1"/>
    </xf>
    <xf numFmtId="3" fontId="19" fillId="4" borderId="1" xfId="8" applyNumberFormat="1" applyFont="1" applyFill="1" applyBorder="1" applyAlignment="1" applyProtection="1">
      <alignment horizontal="right" vertical="center"/>
    </xf>
    <xf numFmtId="3" fontId="19" fillId="4" borderId="32" xfId="8" applyNumberFormat="1" applyFont="1" applyFill="1" applyBorder="1" applyAlignment="1" applyProtection="1">
      <alignment horizontal="right" vertical="center"/>
    </xf>
    <xf numFmtId="3" fontId="26" fillId="6" borderId="33" xfId="0" applyNumberFormat="1" applyFont="1" applyFill="1" applyBorder="1" applyAlignment="1">
      <alignment horizontal="right" vertical="center" wrapText="1"/>
    </xf>
    <xf numFmtId="0" fontId="22" fillId="5" borderId="34" xfId="0" applyFont="1" applyFill="1" applyBorder="1" applyAlignment="1">
      <alignment vertical="center" wrapText="1"/>
    </xf>
    <xf numFmtId="3" fontId="19" fillId="0" borderId="1" xfId="8" applyNumberFormat="1" applyFont="1" applyBorder="1" applyAlignment="1" applyProtection="1">
      <alignment horizontal="right" vertical="center"/>
      <protection locked="0"/>
    </xf>
    <xf numFmtId="3" fontId="19" fillId="0" borderId="32" xfId="8" applyNumberFormat="1" applyFont="1" applyBorder="1" applyAlignment="1" applyProtection="1">
      <alignment horizontal="right" vertical="center"/>
      <protection locked="0"/>
    </xf>
    <xf numFmtId="3" fontId="25" fillId="0" borderId="8" xfId="8" applyNumberFormat="1" applyFont="1" applyBorder="1" applyAlignment="1" applyProtection="1">
      <alignment horizontal="right" vertical="center"/>
      <protection locked="0"/>
    </xf>
    <xf numFmtId="3" fontId="29" fillId="0" borderId="0" xfId="8" applyNumberFormat="1" applyFont="1" applyBorder="1" applyAlignment="1">
      <alignment horizontal="right" vertical="center"/>
    </xf>
    <xf numFmtId="3" fontId="19" fillId="0" borderId="1" xfId="8" applyFont="1" applyBorder="1" applyAlignment="1">
      <alignment vertical="center" wrapText="1"/>
    </xf>
    <xf numFmtId="3" fontId="11" fillId="0" borderId="25" xfId="8" applyNumberFormat="1" applyFont="1" applyBorder="1" applyAlignment="1" applyProtection="1">
      <alignment horizontal="right" vertical="center" indent="1"/>
      <protection locked="0"/>
    </xf>
    <xf numFmtId="3" fontId="19" fillId="4" borderId="26" xfId="8" applyNumberFormat="1" applyFont="1" applyFill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10" fontId="27" fillId="0" borderId="22" xfId="9" applyNumberFormat="1" applyFont="1" applyBorder="1" applyAlignment="1" applyProtection="1">
      <alignment horizontal="right" vertical="center" indent="1"/>
    </xf>
    <xf numFmtId="3" fontId="19" fillId="4" borderId="12" xfId="8" applyNumberFormat="1" applyFont="1" applyFill="1" applyBorder="1" applyAlignment="1" applyProtection="1">
      <alignment horizontal="right" vertical="center"/>
    </xf>
    <xf numFmtId="3" fontId="26" fillId="4" borderId="32" xfId="13" applyNumberFormat="1" applyFont="1" applyFill="1" applyBorder="1" applyAlignment="1" applyProtection="1">
      <alignment horizontal="right" vertical="center"/>
      <protection locked="0"/>
    </xf>
    <xf numFmtId="10" fontId="27" fillId="0" borderId="12" xfId="9" applyNumberFormat="1" applyFont="1" applyBorder="1" applyAlignment="1" applyProtection="1">
      <alignment horizontal="right" vertical="center" indent="1"/>
    </xf>
    <xf numFmtId="3" fontId="25" fillId="4" borderId="32" xfId="8" applyNumberFormat="1" applyFont="1" applyFill="1" applyBorder="1" applyAlignment="1" applyProtection="1">
      <alignment horizontal="right" vertical="center"/>
      <protection locked="0"/>
    </xf>
    <xf numFmtId="3" fontId="26" fillId="6" borderId="43" xfId="0" applyNumberFormat="1" applyFont="1" applyFill="1" applyBorder="1" applyAlignment="1">
      <alignment horizontal="right" vertical="center" wrapText="1"/>
    </xf>
    <xf numFmtId="10" fontId="28" fillId="2" borderId="33" xfId="9" applyNumberFormat="1" applyFont="1" applyFill="1" applyBorder="1" applyAlignment="1" applyProtection="1">
      <alignment horizontal="right" vertical="center" indent="1"/>
    </xf>
    <xf numFmtId="10" fontId="27" fillId="0" borderId="7" xfId="9" applyNumberFormat="1" applyFont="1" applyBorder="1" applyAlignment="1" applyProtection="1">
      <alignment horizontal="right" vertical="center" indent="1"/>
    </xf>
    <xf numFmtId="10" fontId="27" fillId="0" borderId="8" xfId="9" applyNumberFormat="1" applyFont="1" applyBorder="1" applyAlignment="1" applyProtection="1">
      <alignment horizontal="right" vertical="center" indent="1"/>
    </xf>
    <xf numFmtId="10" fontId="27" fillId="0" borderId="17" xfId="9" applyNumberFormat="1" applyFont="1" applyBorder="1" applyAlignment="1" applyProtection="1">
      <alignment horizontal="right" vertical="center" indent="1"/>
    </xf>
    <xf numFmtId="10" fontId="27" fillId="0" borderId="30" xfId="9" applyNumberFormat="1" applyFont="1" applyBorder="1" applyAlignment="1" applyProtection="1">
      <alignment horizontal="right" vertical="center" indent="1"/>
    </xf>
    <xf numFmtId="10" fontId="14" fillId="0" borderId="7" xfId="9" applyNumberFormat="1" applyFont="1" applyBorder="1" applyAlignment="1" applyProtection="1">
      <alignment horizontal="right" vertical="center"/>
    </xf>
    <xf numFmtId="3" fontId="19" fillId="0" borderId="12" xfId="8" applyNumberFormat="1" applyFont="1" applyBorder="1" applyAlignment="1" applyProtection="1">
      <alignment horizontal="right" vertical="center"/>
      <protection locked="0"/>
    </xf>
    <xf numFmtId="10" fontId="27" fillId="0" borderId="8" xfId="9" applyNumberFormat="1" applyFont="1" applyBorder="1" applyAlignment="1" applyProtection="1">
      <alignment horizontal="right" vertical="center"/>
    </xf>
    <xf numFmtId="10" fontId="13" fillId="2" borderId="33" xfId="9" applyNumberFormat="1" applyFont="1" applyFill="1" applyBorder="1" applyAlignment="1" applyProtection="1">
      <alignment horizontal="right" vertical="center"/>
    </xf>
    <xf numFmtId="10" fontId="27" fillId="0" borderId="7" xfId="9" applyNumberFormat="1" applyFont="1" applyBorder="1" applyAlignment="1" applyProtection="1">
      <alignment horizontal="right" vertical="center"/>
    </xf>
    <xf numFmtId="10" fontId="27" fillId="0" borderId="17" xfId="9" applyNumberFormat="1" applyFont="1" applyBorder="1" applyAlignment="1" applyProtection="1">
      <alignment horizontal="right" vertical="center"/>
    </xf>
    <xf numFmtId="10" fontId="27" fillId="0" borderId="30" xfId="9" applyNumberFormat="1" applyFont="1" applyBorder="1" applyAlignment="1" applyProtection="1">
      <alignment horizontal="right" vertical="center"/>
    </xf>
    <xf numFmtId="3" fontId="25" fillId="0" borderId="32" xfId="8" applyFont="1" applyBorder="1" applyAlignment="1" applyProtection="1">
      <alignment horizontal="right" vertical="center" indent="1"/>
    </xf>
    <xf numFmtId="3" fontId="25" fillId="0" borderId="12" xfId="8" applyFont="1" applyBorder="1" applyAlignment="1" applyProtection="1">
      <alignment horizontal="right" vertical="center" indent="1"/>
    </xf>
    <xf numFmtId="49" fontId="22" fillId="5" borderId="20" xfId="15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3" fontId="25" fillId="0" borderId="39" xfId="8" applyFont="1" applyBorder="1" applyAlignment="1">
      <alignment horizontal="center" vertical="center" textRotation="90" wrapText="1"/>
    </xf>
    <xf numFmtId="3" fontId="25" fillId="0" borderId="36" xfId="8" applyFont="1" applyBorder="1" applyAlignment="1">
      <alignment horizontal="center" vertical="center" textRotation="90" wrapText="1"/>
    </xf>
    <xf numFmtId="3" fontId="25" fillId="0" borderId="35" xfId="8" applyFont="1" applyBorder="1" applyAlignment="1">
      <alignment horizontal="center" vertical="center" textRotation="90" wrapText="1"/>
    </xf>
    <xf numFmtId="3" fontId="25" fillId="0" borderId="32" xfId="8" applyFont="1" applyBorder="1" applyAlignment="1" applyProtection="1">
      <alignment horizontal="center" vertical="center"/>
    </xf>
    <xf numFmtId="3" fontId="25" fillId="0" borderId="41" xfId="8" applyFont="1" applyBorder="1" applyAlignment="1" applyProtection="1">
      <alignment horizontal="center" vertical="center"/>
    </xf>
    <xf numFmtId="3" fontId="25" fillId="0" borderId="32" xfId="8" applyFont="1" applyBorder="1" applyAlignment="1" applyProtection="1">
      <alignment horizontal="center" vertical="center" wrapText="1"/>
    </xf>
    <xf numFmtId="3" fontId="25" fillId="0" borderId="41" xfId="8" applyFont="1" applyBorder="1" applyAlignment="1" applyProtection="1">
      <alignment horizontal="center" vertical="center" wrapText="1"/>
    </xf>
    <xf numFmtId="3" fontId="26" fillId="6" borderId="15" xfId="0" applyNumberFormat="1" applyFont="1" applyFill="1" applyBorder="1" applyAlignment="1">
      <alignment horizontal="center" vertical="center" wrapText="1"/>
    </xf>
    <xf numFmtId="3" fontId="26" fillId="6" borderId="38" xfId="0" applyNumberFormat="1" applyFont="1" applyFill="1" applyBorder="1" applyAlignment="1">
      <alignment horizontal="center" vertical="center" wrapText="1"/>
    </xf>
    <xf numFmtId="49" fontId="22" fillId="5" borderId="6" xfId="15" applyFont="1" applyFill="1" applyBorder="1" applyAlignment="1" applyProtection="1">
      <alignment horizontal="center" vertical="center" wrapText="1"/>
    </xf>
    <xf numFmtId="3" fontId="25" fillId="0" borderId="32" xfId="8" applyFont="1" applyBorder="1" applyAlignment="1" applyProtection="1">
      <alignment horizontal="right" vertical="center" wrapText="1" indent="1"/>
    </xf>
    <xf numFmtId="3" fontId="25" fillId="0" borderId="12" xfId="8" applyFont="1" applyBorder="1" applyAlignment="1" applyProtection="1">
      <alignment horizontal="right" vertical="center" wrapText="1" indent="1"/>
    </xf>
    <xf numFmtId="3" fontId="26" fillId="6" borderId="16" xfId="0" applyNumberFormat="1" applyFont="1" applyFill="1" applyBorder="1" applyAlignment="1">
      <alignment horizontal="center" vertical="center" wrapText="1"/>
    </xf>
    <xf numFmtId="0" fontId="24" fillId="0" borderId="0" xfId="4" applyFont="1" applyFill="1" applyAlignment="1" applyProtection="1">
      <alignment horizontal="center" vertical="center"/>
      <protection locked="0"/>
    </xf>
    <xf numFmtId="49" fontId="22" fillId="5" borderId="21" xfId="15" applyFont="1" applyFill="1" applyBorder="1" applyAlignment="1" applyProtection="1">
      <alignment horizontal="center" vertical="center" wrapText="1"/>
    </xf>
    <xf numFmtId="49" fontId="22" fillId="5" borderId="42" xfId="15" applyFont="1" applyFill="1" applyBorder="1" applyAlignment="1" applyProtection="1">
      <alignment horizontal="center" vertical="center" wrapText="1"/>
    </xf>
    <xf numFmtId="49" fontId="22" fillId="5" borderId="7" xfId="15" applyFont="1" applyFill="1" applyBorder="1" applyAlignment="1" applyProtection="1">
      <alignment horizontal="center" vertical="center" wrapText="1"/>
    </xf>
    <xf numFmtId="49" fontId="22" fillId="5" borderId="30" xfId="15" applyFont="1" applyFill="1" applyBorder="1" applyAlignment="1" applyProtection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3" fontId="10" fillId="0" borderId="19" xfId="8" applyFont="1" applyBorder="1" applyAlignment="1" applyProtection="1">
      <alignment horizontal="right" vertical="center" indent="1"/>
    </xf>
    <xf numFmtId="3" fontId="10" fillId="0" borderId="22" xfId="8" applyFont="1" applyBorder="1" applyAlignment="1" applyProtection="1">
      <alignment horizontal="right" vertical="center" indent="1"/>
    </xf>
    <xf numFmtId="49" fontId="22" fillId="5" borderId="8" xfId="15" applyFont="1" applyFill="1" applyBorder="1" applyAlignment="1" applyProtection="1">
      <alignment horizontal="center" vertical="center" wrapText="1"/>
    </xf>
    <xf numFmtId="49" fontId="22" fillId="5" borderId="1" xfId="15" applyFont="1" applyFill="1" applyBorder="1" applyAlignment="1" applyProtection="1">
      <alignment horizontal="center" vertical="center" wrapText="1"/>
    </xf>
    <xf numFmtId="49" fontId="22" fillId="5" borderId="41" xfId="15" applyFont="1" applyFill="1" applyBorder="1" applyAlignment="1" applyProtection="1">
      <alignment horizontal="center" vertical="center" wrapText="1"/>
    </xf>
    <xf numFmtId="3" fontId="10" fillId="0" borderId="19" xfId="8" applyFont="1" applyBorder="1" applyAlignment="1" applyProtection="1">
      <alignment horizontal="center" vertical="center"/>
    </xf>
    <xf numFmtId="3" fontId="10" fillId="0" borderId="21" xfId="8" applyFont="1" applyBorder="1" applyAlignment="1" applyProtection="1">
      <alignment horizontal="center" vertical="center"/>
    </xf>
  </cellXfs>
  <cellStyles count="20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6"/>
    <cellStyle name="Normální 3" xfId="17"/>
    <cellStyle name="Normální 4" xfId="18"/>
    <cellStyle name="Normální 5" xfId="19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50"/>
  <sheetViews>
    <sheetView showGridLines="0" tabSelected="1" zoomScale="75" zoomScaleNormal="75" zoomScaleSheetLayoutView="75" workbookViewId="0">
      <selection activeCell="S56" sqref="S56"/>
    </sheetView>
  </sheetViews>
  <sheetFormatPr defaultColWidth="8" defaultRowHeight="11.25" x14ac:dyDescent="0.2"/>
  <cols>
    <col min="1" max="1" width="5.7109375" style="1" customWidth="1"/>
    <col min="2" max="2" width="15.85546875" style="1" customWidth="1"/>
    <col min="3" max="4" width="12.28515625" style="1" customWidth="1"/>
    <col min="5" max="5" width="14.42578125" style="1" bestFit="1" customWidth="1"/>
    <col min="6" max="8" width="12.28515625" style="1" customWidth="1"/>
    <col min="9" max="9" width="13.28515625" style="1" bestFit="1" customWidth="1"/>
    <col min="10" max="10" width="13.42578125" style="1" bestFit="1" customWidth="1"/>
    <col min="11" max="16" width="12.28515625" style="1" customWidth="1"/>
    <col min="17" max="17" width="13.140625" style="7" bestFit="1" customWidth="1"/>
    <col min="18" max="19" width="10.7109375" style="1" customWidth="1"/>
    <col min="20" max="16384" width="8" style="1"/>
  </cols>
  <sheetData>
    <row r="1" spans="1:19" ht="20.100000000000001" customHeight="1" x14ac:dyDescent="0.2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9" ht="20.100000000000001" customHeight="1" x14ac:dyDescent="0.2">
      <c r="A2" s="97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9" ht="20.100000000000001" customHeight="1" thickBo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4"/>
    </row>
    <row r="4" spans="1:19" ht="20.100000000000001" customHeight="1" x14ac:dyDescent="0.2">
      <c r="A4" s="19"/>
      <c r="B4" s="37" t="s">
        <v>16</v>
      </c>
      <c r="C4" s="81" t="s">
        <v>20</v>
      </c>
      <c r="D4" s="81" t="s">
        <v>36</v>
      </c>
      <c r="E4" s="81" t="s">
        <v>27</v>
      </c>
      <c r="F4" s="81" t="s">
        <v>37</v>
      </c>
      <c r="G4" s="81" t="s">
        <v>18</v>
      </c>
      <c r="H4" s="81" t="s">
        <v>38</v>
      </c>
      <c r="I4" s="81" t="s">
        <v>28</v>
      </c>
      <c r="J4" s="81" t="s">
        <v>25</v>
      </c>
      <c r="K4" s="81" t="s">
        <v>17</v>
      </c>
      <c r="L4" s="81" t="s">
        <v>39</v>
      </c>
      <c r="M4" s="81" t="s">
        <v>40</v>
      </c>
      <c r="N4" s="81" t="s">
        <v>24</v>
      </c>
      <c r="O4" s="81" t="s">
        <v>21</v>
      </c>
      <c r="P4" s="98" t="s">
        <v>23</v>
      </c>
      <c r="Q4" s="100" t="s">
        <v>0</v>
      </c>
      <c r="R4" s="102" t="s">
        <v>1</v>
      </c>
    </row>
    <row r="5" spans="1:19" ht="20.100000000000001" customHeight="1" thickBot="1" x14ac:dyDescent="0.25">
      <c r="A5" s="45" t="s">
        <v>33</v>
      </c>
      <c r="B5" s="18"/>
      <c r="C5" s="107"/>
      <c r="D5" s="107"/>
      <c r="E5" s="107"/>
      <c r="F5" s="107"/>
      <c r="G5" s="107"/>
      <c r="H5" s="107"/>
      <c r="I5" s="82"/>
      <c r="J5" s="82"/>
      <c r="K5" s="82"/>
      <c r="L5" s="82"/>
      <c r="M5" s="82"/>
      <c r="N5" s="82"/>
      <c r="O5" s="82"/>
      <c r="P5" s="108"/>
      <c r="Q5" s="106"/>
      <c r="R5" s="103"/>
    </row>
    <row r="6" spans="1:19" ht="20.100000000000001" customHeight="1" x14ac:dyDescent="0.2">
      <c r="A6" s="109"/>
      <c r="B6" s="110"/>
      <c r="C6" s="16"/>
      <c r="D6" s="5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59"/>
      <c r="Q6" s="60"/>
      <c r="R6" s="61"/>
    </row>
    <row r="7" spans="1:19" ht="20.100000000000001" customHeight="1" x14ac:dyDescent="0.2">
      <c r="A7" s="87" t="s">
        <v>30</v>
      </c>
      <c r="B7" s="88"/>
      <c r="C7" s="49">
        <v>80746</v>
      </c>
      <c r="D7" s="58">
        <v>142367</v>
      </c>
      <c r="E7" s="48">
        <v>31666</v>
      </c>
      <c r="F7" s="48">
        <v>82688</v>
      </c>
      <c r="G7" s="48">
        <v>68584</v>
      </c>
      <c r="H7" s="48">
        <v>137419</v>
      </c>
      <c r="I7" s="48">
        <v>80698</v>
      </c>
      <c r="J7" s="48">
        <v>73799</v>
      </c>
      <c r="K7" s="48">
        <v>85045</v>
      </c>
      <c r="L7" s="48">
        <v>169222</v>
      </c>
      <c r="M7" s="48">
        <v>160032</v>
      </c>
      <c r="N7" s="48">
        <v>111610</v>
      </c>
      <c r="O7" s="48">
        <v>57803</v>
      </c>
      <c r="P7" s="62">
        <v>62414</v>
      </c>
      <c r="Q7" s="63">
        <f>SUM(C7:P7)</f>
        <v>1344093</v>
      </c>
      <c r="R7" s="64">
        <f t="shared" ref="R7:R15" si="0">Q7/$Q$16</f>
        <v>0.49452127471699447</v>
      </c>
    </row>
    <row r="8" spans="1:19" ht="20.100000000000001" customHeight="1" x14ac:dyDescent="0.2">
      <c r="A8" s="87" t="s">
        <v>31</v>
      </c>
      <c r="B8" s="88"/>
      <c r="C8" s="49">
        <v>36268</v>
      </c>
      <c r="D8" s="58">
        <v>62499</v>
      </c>
      <c r="E8" s="48">
        <v>12284</v>
      </c>
      <c r="F8" s="48">
        <v>30770</v>
      </c>
      <c r="G8" s="48">
        <v>26052</v>
      </c>
      <c r="H8" s="48">
        <v>67276</v>
      </c>
      <c r="I8" s="48">
        <v>39957</v>
      </c>
      <c r="J8" s="48">
        <v>31800</v>
      </c>
      <c r="K8" s="48">
        <v>35152</v>
      </c>
      <c r="L8" s="48">
        <v>54680</v>
      </c>
      <c r="M8" s="48">
        <v>63351</v>
      </c>
      <c r="N8" s="48">
        <v>41355</v>
      </c>
      <c r="O8" s="48">
        <v>28375</v>
      </c>
      <c r="P8" s="62">
        <v>32988</v>
      </c>
      <c r="Q8" s="63">
        <f>SUM(C8:P8)</f>
        <v>562807</v>
      </c>
      <c r="R8" s="64">
        <f t="shared" si="0"/>
        <v>0.20706903098196888</v>
      </c>
    </row>
    <row r="9" spans="1:19" ht="20.100000000000001" customHeight="1" x14ac:dyDescent="0.2">
      <c r="A9" s="87" t="s">
        <v>32</v>
      </c>
      <c r="B9" s="88"/>
      <c r="C9" s="49">
        <v>15918</v>
      </c>
      <c r="D9" s="58">
        <v>25410</v>
      </c>
      <c r="E9" s="48">
        <v>7826</v>
      </c>
      <c r="F9" s="48">
        <v>13614</v>
      </c>
      <c r="G9" s="48">
        <v>10548</v>
      </c>
      <c r="H9" s="48">
        <v>28137</v>
      </c>
      <c r="I9" s="48">
        <v>16583</v>
      </c>
      <c r="J9" s="48">
        <v>12420</v>
      </c>
      <c r="K9" s="48">
        <v>14689</v>
      </c>
      <c r="L9" s="48">
        <v>20654</v>
      </c>
      <c r="M9" s="48">
        <v>24305</v>
      </c>
      <c r="N9" s="48">
        <v>16157</v>
      </c>
      <c r="O9" s="48">
        <v>11094</v>
      </c>
      <c r="P9" s="62">
        <v>14922</v>
      </c>
      <c r="Q9" s="65">
        <f>SUM(C9:P9)</f>
        <v>232277</v>
      </c>
      <c r="R9" s="64">
        <f t="shared" si="0"/>
        <v>8.5459799379536475E-2</v>
      </c>
    </row>
    <row r="10" spans="1:19" ht="20.100000000000001" customHeight="1" x14ac:dyDescent="0.2">
      <c r="A10" s="87" t="s">
        <v>5</v>
      </c>
      <c r="B10" s="88"/>
      <c r="C10" s="49">
        <v>16093</v>
      </c>
      <c r="D10" s="58">
        <v>27711</v>
      </c>
      <c r="E10" s="48">
        <v>5973</v>
      </c>
      <c r="F10" s="48">
        <v>14109</v>
      </c>
      <c r="G10" s="48">
        <v>11243</v>
      </c>
      <c r="H10" s="48">
        <v>33212</v>
      </c>
      <c r="I10" s="48">
        <v>16500</v>
      </c>
      <c r="J10" s="48">
        <v>13254</v>
      </c>
      <c r="K10" s="48">
        <v>15784</v>
      </c>
      <c r="L10" s="48">
        <v>22487</v>
      </c>
      <c r="M10" s="48">
        <v>25421</v>
      </c>
      <c r="N10" s="48">
        <v>18054</v>
      </c>
      <c r="O10" s="48">
        <v>12894</v>
      </c>
      <c r="P10" s="62">
        <v>16746</v>
      </c>
      <c r="Q10" s="65">
        <f>SUM(C10:P10)</f>
        <v>249481</v>
      </c>
      <c r="R10" s="64">
        <f t="shared" si="0"/>
        <v>9.178952805919717E-2</v>
      </c>
    </row>
    <row r="11" spans="1:19" ht="20.100000000000001" customHeight="1" x14ac:dyDescent="0.2">
      <c r="A11" s="87" t="s">
        <v>6</v>
      </c>
      <c r="B11" s="88"/>
      <c r="C11" s="49">
        <v>6587</v>
      </c>
      <c r="D11" s="58">
        <v>11330</v>
      </c>
      <c r="E11" s="48">
        <v>2229</v>
      </c>
      <c r="F11" s="48">
        <v>5512</v>
      </c>
      <c r="G11" s="48">
        <v>4497</v>
      </c>
      <c r="H11" s="48">
        <v>14876</v>
      </c>
      <c r="I11" s="48">
        <v>7301</v>
      </c>
      <c r="J11" s="48">
        <v>5211</v>
      </c>
      <c r="K11" s="48">
        <v>6203</v>
      </c>
      <c r="L11" s="48">
        <v>8632</v>
      </c>
      <c r="M11" s="48">
        <v>9715</v>
      </c>
      <c r="N11" s="48">
        <v>7307</v>
      </c>
      <c r="O11" s="48">
        <v>5311</v>
      </c>
      <c r="P11" s="62">
        <v>7259</v>
      </c>
      <c r="Q11" s="65">
        <f>SUM(C11:P11)</f>
        <v>101970</v>
      </c>
      <c r="R11" s="64">
        <f t="shared" si="0"/>
        <v>3.7516997992618012E-2</v>
      </c>
    </row>
    <row r="12" spans="1:19" ht="20.100000000000001" customHeight="1" x14ac:dyDescent="0.2">
      <c r="A12" s="87" t="s">
        <v>7</v>
      </c>
      <c r="B12" s="88"/>
      <c r="C12" s="49">
        <v>7747</v>
      </c>
      <c r="D12" s="58">
        <v>13664</v>
      </c>
      <c r="E12" s="48">
        <v>2766</v>
      </c>
      <c r="F12" s="48">
        <v>6473</v>
      </c>
      <c r="G12" s="48">
        <v>5386</v>
      </c>
      <c r="H12" s="48">
        <v>18827</v>
      </c>
      <c r="I12" s="48">
        <v>8408</v>
      </c>
      <c r="J12" s="48">
        <v>5985</v>
      </c>
      <c r="K12" s="48">
        <v>7121</v>
      </c>
      <c r="L12" s="48">
        <v>10159</v>
      </c>
      <c r="M12" s="48">
        <v>10992</v>
      </c>
      <c r="N12" s="48">
        <v>8442</v>
      </c>
      <c r="O12" s="48">
        <v>6360</v>
      </c>
      <c r="P12" s="62">
        <v>8817</v>
      </c>
      <c r="Q12" s="65">
        <f>SUM(C12:P12)</f>
        <v>121147</v>
      </c>
      <c r="R12" s="64">
        <f t="shared" si="0"/>
        <v>4.4572636616766644E-2</v>
      </c>
    </row>
    <row r="13" spans="1:19" ht="20.100000000000001" customHeight="1" x14ac:dyDescent="0.2">
      <c r="A13" s="87" t="s">
        <v>8</v>
      </c>
      <c r="B13" s="88"/>
      <c r="C13" s="49">
        <v>3016</v>
      </c>
      <c r="D13" s="58">
        <v>5251</v>
      </c>
      <c r="E13" s="48">
        <v>1052</v>
      </c>
      <c r="F13" s="48">
        <v>2502</v>
      </c>
      <c r="G13" s="48">
        <v>2213</v>
      </c>
      <c r="H13" s="48">
        <v>7014</v>
      </c>
      <c r="I13" s="48">
        <v>3200</v>
      </c>
      <c r="J13" s="48">
        <v>2249</v>
      </c>
      <c r="K13" s="48">
        <v>2841</v>
      </c>
      <c r="L13" s="48">
        <v>3666</v>
      </c>
      <c r="M13" s="48">
        <v>4253</v>
      </c>
      <c r="N13" s="48">
        <v>3548</v>
      </c>
      <c r="O13" s="48">
        <v>2402</v>
      </c>
      <c r="P13" s="62">
        <v>3204</v>
      </c>
      <c r="Q13" s="65">
        <f>SUM(C13:P13)</f>
        <v>46411</v>
      </c>
      <c r="R13" s="64">
        <f t="shared" si="0"/>
        <v>1.707562414274193E-2</v>
      </c>
    </row>
    <row r="14" spans="1:19" ht="20.100000000000001" customHeight="1" x14ac:dyDescent="0.2">
      <c r="A14" s="87" t="s">
        <v>9</v>
      </c>
      <c r="B14" s="88"/>
      <c r="C14" s="49">
        <v>1715</v>
      </c>
      <c r="D14" s="58">
        <v>3146</v>
      </c>
      <c r="E14" s="48">
        <v>592</v>
      </c>
      <c r="F14" s="48">
        <v>1451</v>
      </c>
      <c r="G14" s="48">
        <v>1342</v>
      </c>
      <c r="H14" s="48">
        <v>4056</v>
      </c>
      <c r="I14" s="48">
        <v>1853</v>
      </c>
      <c r="J14" s="48">
        <v>1474</v>
      </c>
      <c r="K14" s="48">
        <v>1544</v>
      </c>
      <c r="L14" s="48">
        <v>2252</v>
      </c>
      <c r="M14" s="48">
        <v>2831</v>
      </c>
      <c r="N14" s="48">
        <v>2258</v>
      </c>
      <c r="O14" s="48">
        <v>1466</v>
      </c>
      <c r="P14" s="62">
        <v>1856</v>
      </c>
      <c r="Q14" s="65">
        <f>SUM(C14:P14)</f>
        <v>27836</v>
      </c>
      <c r="R14" s="64">
        <f t="shared" si="0"/>
        <v>1.0241474513312887E-2</v>
      </c>
    </row>
    <row r="15" spans="1:19" ht="20.100000000000001" customHeight="1" x14ac:dyDescent="0.2">
      <c r="A15" s="89" t="s">
        <v>15</v>
      </c>
      <c r="B15" s="90"/>
      <c r="C15" s="49">
        <v>2172</v>
      </c>
      <c r="D15" s="58">
        <v>3918</v>
      </c>
      <c r="E15" s="48">
        <v>799</v>
      </c>
      <c r="F15" s="48">
        <v>1828</v>
      </c>
      <c r="G15" s="48">
        <v>1455</v>
      </c>
      <c r="H15" s="48">
        <v>3649</v>
      </c>
      <c r="I15" s="48">
        <v>1932</v>
      </c>
      <c r="J15" s="48">
        <v>1471</v>
      </c>
      <c r="K15" s="48">
        <v>1956</v>
      </c>
      <c r="L15" s="48">
        <v>3066</v>
      </c>
      <c r="M15" s="48">
        <v>3511</v>
      </c>
      <c r="N15" s="48">
        <v>2636</v>
      </c>
      <c r="O15" s="48">
        <v>1544</v>
      </c>
      <c r="P15" s="62">
        <v>2009</v>
      </c>
      <c r="Q15" s="65">
        <f>SUM(C15:P15)</f>
        <v>31946</v>
      </c>
      <c r="R15" s="64">
        <f t="shared" si="0"/>
        <v>1.1753633596863539E-2</v>
      </c>
      <c r="S15" s="10"/>
    </row>
    <row r="16" spans="1:19" ht="30.2" customHeight="1" thickBot="1" x14ac:dyDescent="0.25">
      <c r="A16" s="91" t="s">
        <v>34</v>
      </c>
      <c r="B16" s="92"/>
      <c r="C16" s="46">
        <f>SUM(C7:C15)</f>
        <v>170262</v>
      </c>
      <c r="D16" s="47">
        <f>SUM(D7:D15)</f>
        <v>295296</v>
      </c>
      <c r="E16" s="47">
        <f t="shared" ref="E16:P16" si="1">SUM(E7:E15)</f>
        <v>65187</v>
      </c>
      <c r="F16" s="47">
        <f t="shared" si="1"/>
        <v>158947</v>
      </c>
      <c r="G16" s="47">
        <f t="shared" si="1"/>
        <v>131320</v>
      </c>
      <c r="H16" s="47">
        <f t="shared" si="1"/>
        <v>314466</v>
      </c>
      <c r="I16" s="47">
        <f t="shared" si="1"/>
        <v>176432</v>
      </c>
      <c r="J16" s="47">
        <f t="shared" si="1"/>
        <v>147663</v>
      </c>
      <c r="K16" s="47">
        <f t="shared" si="1"/>
        <v>170335</v>
      </c>
      <c r="L16" s="47">
        <f t="shared" si="1"/>
        <v>294818</v>
      </c>
      <c r="M16" s="47">
        <f t="shared" si="1"/>
        <v>304411</v>
      </c>
      <c r="N16" s="47">
        <f t="shared" si="1"/>
        <v>211367</v>
      </c>
      <c r="O16" s="47">
        <f t="shared" si="1"/>
        <v>127249</v>
      </c>
      <c r="P16" s="66">
        <f t="shared" si="1"/>
        <v>150215</v>
      </c>
      <c r="Q16" s="50">
        <f>SUM(Q6:Q15)</f>
        <v>2717968</v>
      </c>
      <c r="R16" s="67"/>
      <c r="S16" s="2"/>
    </row>
    <row r="17" spans="1:18" ht="20.100000000000001" customHeight="1" x14ac:dyDescent="0.2">
      <c r="A17" s="84" t="s">
        <v>2</v>
      </c>
      <c r="B17" s="21" t="s">
        <v>10</v>
      </c>
      <c r="C17" s="22">
        <f>SUM(C6:C9)</f>
        <v>132932</v>
      </c>
      <c r="D17" s="22">
        <f t="shared" ref="D17:R17" si="2">SUM(D6:D9)</f>
        <v>230276</v>
      </c>
      <c r="E17" s="22">
        <f t="shared" si="2"/>
        <v>51776</v>
      </c>
      <c r="F17" s="22">
        <f t="shared" si="2"/>
        <v>127072</v>
      </c>
      <c r="G17" s="22">
        <f t="shared" si="2"/>
        <v>105184</v>
      </c>
      <c r="H17" s="22">
        <f t="shared" si="2"/>
        <v>232832</v>
      </c>
      <c r="I17" s="22">
        <f t="shared" si="2"/>
        <v>137238</v>
      </c>
      <c r="J17" s="22">
        <f t="shared" si="2"/>
        <v>118019</v>
      </c>
      <c r="K17" s="22">
        <f t="shared" si="2"/>
        <v>134886</v>
      </c>
      <c r="L17" s="22">
        <f>SUM(L6:L9)</f>
        <v>244556</v>
      </c>
      <c r="M17" s="22">
        <f t="shared" si="2"/>
        <v>247688</v>
      </c>
      <c r="N17" s="22">
        <f t="shared" si="2"/>
        <v>169122</v>
      </c>
      <c r="O17" s="22">
        <f t="shared" si="2"/>
        <v>97272</v>
      </c>
      <c r="P17" s="23">
        <f t="shared" si="2"/>
        <v>110324</v>
      </c>
      <c r="Q17" s="24">
        <f t="shared" si="2"/>
        <v>2139177</v>
      </c>
      <c r="R17" s="68">
        <f t="shared" si="2"/>
        <v>0.78705010507849993</v>
      </c>
    </row>
    <row r="18" spans="1:18" ht="20.100000000000001" customHeight="1" x14ac:dyDescent="0.2">
      <c r="A18" s="85"/>
      <c r="B18" s="25" t="s">
        <v>11</v>
      </c>
      <c r="C18" s="26">
        <f>SUM(C10:C15)</f>
        <v>37330</v>
      </c>
      <c r="D18" s="26">
        <f t="shared" ref="D18:R18" si="3">SUM(D10:D15)</f>
        <v>65020</v>
      </c>
      <c r="E18" s="26">
        <f t="shared" si="3"/>
        <v>13411</v>
      </c>
      <c r="F18" s="26">
        <f t="shared" si="3"/>
        <v>31875</v>
      </c>
      <c r="G18" s="26">
        <f t="shared" si="3"/>
        <v>26136</v>
      </c>
      <c r="H18" s="26">
        <f t="shared" si="3"/>
        <v>81634</v>
      </c>
      <c r="I18" s="26">
        <f t="shared" si="3"/>
        <v>39194</v>
      </c>
      <c r="J18" s="26">
        <f t="shared" si="3"/>
        <v>29644</v>
      </c>
      <c r="K18" s="26">
        <f t="shared" si="3"/>
        <v>35449</v>
      </c>
      <c r="L18" s="26">
        <f t="shared" si="3"/>
        <v>50262</v>
      </c>
      <c r="M18" s="26">
        <f t="shared" si="3"/>
        <v>56723</v>
      </c>
      <c r="N18" s="26">
        <f t="shared" si="3"/>
        <v>42245</v>
      </c>
      <c r="O18" s="26">
        <f t="shared" si="3"/>
        <v>29977</v>
      </c>
      <c r="P18" s="27">
        <f t="shared" si="3"/>
        <v>39891</v>
      </c>
      <c r="Q18" s="28">
        <f t="shared" si="3"/>
        <v>578791</v>
      </c>
      <c r="R18" s="69">
        <f t="shared" si="3"/>
        <v>0.21294989492150021</v>
      </c>
    </row>
    <row r="19" spans="1:18" ht="20.100000000000001" customHeight="1" x14ac:dyDescent="0.2">
      <c r="A19" s="85"/>
      <c r="B19" s="29" t="s">
        <v>12</v>
      </c>
      <c r="C19" s="30">
        <f>SUM(C11:C15)</f>
        <v>21237</v>
      </c>
      <c r="D19" s="30">
        <f t="shared" ref="D19:R19" si="4">SUM(D11:D15)</f>
        <v>37309</v>
      </c>
      <c r="E19" s="30">
        <f t="shared" si="4"/>
        <v>7438</v>
      </c>
      <c r="F19" s="30">
        <f t="shared" si="4"/>
        <v>17766</v>
      </c>
      <c r="G19" s="30">
        <f t="shared" si="4"/>
        <v>14893</v>
      </c>
      <c r="H19" s="30">
        <f t="shared" si="4"/>
        <v>48422</v>
      </c>
      <c r="I19" s="30">
        <f t="shared" si="4"/>
        <v>22694</v>
      </c>
      <c r="J19" s="30">
        <f t="shared" si="4"/>
        <v>16390</v>
      </c>
      <c r="K19" s="30">
        <f t="shared" si="4"/>
        <v>19665</v>
      </c>
      <c r="L19" s="30">
        <f t="shared" si="4"/>
        <v>27775</v>
      </c>
      <c r="M19" s="30">
        <f t="shared" si="4"/>
        <v>31302</v>
      </c>
      <c r="N19" s="30">
        <f t="shared" si="4"/>
        <v>24191</v>
      </c>
      <c r="O19" s="30">
        <f t="shared" si="4"/>
        <v>17083</v>
      </c>
      <c r="P19" s="31">
        <f t="shared" si="4"/>
        <v>23145</v>
      </c>
      <c r="Q19" s="32">
        <f t="shared" si="4"/>
        <v>329310</v>
      </c>
      <c r="R19" s="70">
        <f t="shared" si="4"/>
        <v>0.12116036686230301</v>
      </c>
    </row>
    <row r="20" spans="1:18" ht="20.100000000000001" customHeight="1" x14ac:dyDescent="0.2">
      <c r="A20" s="85"/>
      <c r="B20" s="29" t="s">
        <v>13</v>
      </c>
      <c r="C20" s="30">
        <f>SUM(C12:C15)</f>
        <v>14650</v>
      </c>
      <c r="D20" s="30">
        <f t="shared" ref="D20:R20" si="5">SUM(D12:D15)</f>
        <v>25979</v>
      </c>
      <c r="E20" s="30">
        <f t="shared" si="5"/>
        <v>5209</v>
      </c>
      <c r="F20" s="30">
        <f t="shared" si="5"/>
        <v>12254</v>
      </c>
      <c r="G20" s="30">
        <f t="shared" si="5"/>
        <v>10396</v>
      </c>
      <c r="H20" s="30">
        <f t="shared" si="5"/>
        <v>33546</v>
      </c>
      <c r="I20" s="30">
        <f t="shared" si="5"/>
        <v>15393</v>
      </c>
      <c r="J20" s="30">
        <f t="shared" si="5"/>
        <v>11179</v>
      </c>
      <c r="K20" s="30">
        <f t="shared" si="5"/>
        <v>13462</v>
      </c>
      <c r="L20" s="30">
        <f t="shared" si="5"/>
        <v>19143</v>
      </c>
      <c r="M20" s="30">
        <f t="shared" si="5"/>
        <v>21587</v>
      </c>
      <c r="N20" s="30">
        <f t="shared" si="5"/>
        <v>16884</v>
      </c>
      <c r="O20" s="30">
        <f t="shared" si="5"/>
        <v>11772</v>
      </c>
      <c r="P20" s="31">
        <f t="shared" si="5"/>
        <v>15886</v>
      </c>
      <c r="Q20" s="32">
        <f t="shared" si="5"/>
        <v>227340</v>
      </c>
      <c r="R20" s="70">
        <f t="shared" si="5"/>
        <v>8.3643368869685014E-2</v>
      </c>
    </row>
    <row r="21" spans="1:18" ht="20.100000000000001" customHeight="1" thickBot="1" x14ac:dyDescent="0.25">
      <c r="A21" s="86"/>
      <c r="B21" s="33" t="s">
        <v>14</v>
      </c>
      <c r="C21" s="34">
        <f>SUM(C13:C15)</f>
        <v>6903</v>
      </c>
      <c r="D21" s="34">
        <f t="shared" ref="D21:R21" si="6">SUM(D13:D15)</f>
        <v>12315</v>
      </c>
      <c r="E21" s="34">
        <f t="shared" si="6"/>
        <v>2443</v>
      </c>
      <c r="F21" s="34">
        <f t="shared" si="6"/>
        <v>5781</v>
      </c>
      <c r="G21" s="34">
        <f t="shared" si="6"/>
        <v>5010</v>
      </c>
      <c r="H21" s="34">
        <f t="shared" si="6"/>
        <v>14719</v>
      </c>
      <c r="I21" s="34">
        <f t="shared" si="6"/>
        <v>6985</v>
      </c>
      <c r="J21" s="34">
        <f t="shared" si="6"/>
        <v>5194</v>
      </c>
      <c r="K21" s="34">
        <f t="shared" si="6"/>
        <v>6341</v>
      </c>
      <c r="L21" s="34">
        <f t="shared" si="6"/>
        <v>8984</v>
      </c>
      <c r="M21" s="34">
        <f t="shared" si="6"/>
        <v>10595</v>
      </c>
      <c r="N21" s="34">
        <f t="shared" si="6"/>
        <v>8442</v>
      </c>
      <c r="O21" s="34">
        <f t="shared" si="6"/>
        <v>5412</v>
      </c>
      <c r="P21" s="35">
        <f t="shared" si="6"/>
        <v>7069</v>
      </c>
      <c r="Q21" s="36">
        <f t="shared" si="6"/>
        <v>106193</v>
      </c>
      <c r="R21" s="71">
        <f t="shared" si="6"/>
        <v>3.9070732252918357E-2</v>
      </c>
    </row>
    <row r="22" spans="1:18" ht="20.100000000000001" customHeight="1" x14ac:dyDescent="0.2">
      <c r="A22" s="12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4"/>
      <c r="R22" s="15"/>
    </row>
    <row r="23" spans="1:18" ht="20.100000000000001" customHeight="1" x14ac:dyDescent="0.2">
      <c r="A23" s="97" t="s">
        <v>42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  <row r="24" spans="1:18" ht="20.100000000000001" customHeight="1" x14ac:dyDescent="0.2">
      <c r="A24" s="97" t="s">
        <v>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</row>
    <row r="25" spans="1:18" ht="20.100000000000001" customHeight="1" thickBo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4"/>
    </row>
    <row r="26" spans="1:18" ht="20.100000000000001" customHeight="1" x14ac:dyDescent="0.2">
      <c r="A26" s="19"/>
      <c r="B26" s="20" t="s">
        <v>16</v>
      </c>
      <c r="C26" s="81" t="s">
        <v>20</v>
      </c>
      <c r="D26" s="81" t="s">
        <v>36</v>
      </c>
      <c r="E26" s="81" t="s">
        <v>27</v>
      </c>
      <c r="F26" s="81" t="s">
        <v>37</v>
      </c>
      <c r="G26" s="81" t="s">
        <v>18</v>
      </c>
      <c r="H26" s="81" t="s">
        <v>38</v>
      </c>
      <c r="I26" s="81" t="s">
        <v>28</v>
      </c>
      <c r="J26" s="81" t="s">
        <v>25</v>
      </c>
      <c r="K26" s="81" t="s">
        <v>17</v>
      </c>
      <c r="L26" s="81" t="s">
        <v>39</v>
      </c>
      <c r="M26" s="81" t="s">
        <v>40</v>
      </c>
      <c r="N26" s="81" t="s">
        <v>24</v>
      </c>
      <c r="O26" s="81" t="s">
        <v>21</v>
      </c>
      <c r="P26" s="98" t="s">
        <v>23</v>
      </c>
      <c r="Q26" s="100" t="s">
        <v>0</v>
      </c>
      <c r="R26" s="102" t="s">
        <v>1</v>
      </c>
    </row>
    <row r="27" spans="1:18" ht="20.100000000000001" customHeight="1" thickBot="1" x14ac:dyDescent="0.25">
      <c r="A27" s="45" t="s">
        <v>33</v>
      </c>
      <c r="B27" s="51"/>
      <c r="C27" s="93"/>
      <c r="D27" s="93"/>
      <c r="E27" s="93"/>
      <c r="F27" s="93"/>
      <c r="G27" s="93"/>
      <c r="H27" s="93"/>
      <c r="I27" s="83"/>
      <c r="J27" s="83"/>
      <c r="K27" s="83"/>
      <c r="L27" s="83"/>
      <c r="M27" s="83"/>
      <c r="N27" s="83"/>
      <c r="O27" s="83"/>
      <c r="P27" s="99"/>
      <c r="Q27" s="101"/>
      <c r="R27" s="103"/>
    </row>
    <row r="28" spans="1:18" ht="20.100000000000001" customHeight="1" x14ac:dyDescent="0.2">
      <c r="A28" s="104"/>
      <c r="B28" s="105"/>
      <c r="C28" s="16"/>
      <c r="D28" s="5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9"/>
      <c r="Q28" s="38"/>
      <c r="R28" s="72"/>
    </row>
    <row r="29" spans="1:18" ht="20.100000000000001" customHeight="1" x14ac:dyDescent="0.2">
      <c r="A29" s="79" t="s">
        <v>30</v>
      </c>
      <c r="B29" s="80"/>
      <c r="C29" s="53">
        <f>C7/$C$46*100000</f>
        <v>12546.946551244579</v>
      </c>
      <c r="D29" s="52">
        <f t="shared" ref="D29:P37" si="7">D7/D$46*100000</f>
        <v>11910.29734959555</v>
      </c>
      <c r="E29" s="52">
        <f t="shared" si="7"/>
        <v>10796.049244658399</v>
      </c>
      <c r="F29" s="52">
        <f t="shared" si="7"/>
        <v>15012.263912869028</v>
      </c>
      <c r="G29" s="52">
        <f t="shared" si="7"/>
        <v>15500.049720210814</v>
      </c>
      <c r="H29" s="52">
        <f t="shared" si="7"/>
        <v>11520.379197776052</v>
      </c>
      <c r="I29" s="52">
        <f t="shared" si="7"/>
        <v>12798.601793434647</v>
      </c>
      <c r="J29" s="52">
        <f t="shared" si="7"/>
        <v>14114.593693100969</v>
      </c>
      <c r="K29" s="52">
        <f t="shared" si="7"/>
        <v>14389.018697518446</v>
      </c>
      <c r="L29" s="52">
        <f t="shared" si="7"/>
        <v>12675.007714870377</v>
      </c>
      <c r="M29" s="52">
        <f t="shared" si="7"/>
        <v>11447.234865310869</v>
      </c>
      <c r="N29" s="52">
        <f t="shared" si="7"/>
        <v>13660.887829190555</v>
      </c>
      <c r="O29" s="52">
        <f t="shared" si="7"/>
        <v>11359.491561397026</v>
      </c>
      <c r="P29" s="73">
        <f t="shared" si="7"/>
        <v>10758.827068239447</v>
      </c>
      <c r="Q29" s="54">
        <f>Q7/$Q$46*100000</f>
        <v>12559.531001253343</v>
      </c>
      <c r="R29" s="74">
        <f t="shared" ref="R29:R38" si="8">Q29/$Q$38</f>
        <v>0.49452127471699442</v>
      </c>
    </row>
    <row r="30" spans="1:18" ht="20.100000000000001" customHeight="1" x14ac:dyDescent="0.2">
      <c r="A30" s="79" t="s">
        <v>31</v>
      </c>
      <c r="B30" s="80"/>
      <c r="C30" s="53">
        <f t="shared" ref="C30:C36" si="9">C8/$C$46*100000</f>
        <v>5635.6061912731084</v>
      </c>
      <c r="D30" s="52">
        <f t="shared" si="7"/>
        <v>5228.6110829923527</v>
      </c>
      <c r="E30" s="52">
        <f t="shared" si="7"/>
        <v>4188.0461353307583</v>
      </c>
      <c r="F30" s="52">
        <f t="shared" si="7"/>
        <v>5586.3893261293051</v>
      </c>
      <c r="G30" s="52">
        <f t="shared" si="7"/>
        <v>5887.776964174328</v>
      </c>
      <c r="H30" s="52">
        <f t="shared" si="7"/>
        <v>5640.0136146353971</v>
      </c>
      <c r="I30" s="52">
        <f t="shared" si="7"/>
        <v>6337.1301873685616</v>
      </c>
      <c r="J30" s="52">
        <f t="shared" si="7"/>
        <v>6081.9805070612174</v>
      </c>
      <c r="K30" s="52">
        <f t="shared" si="7"/>
        <v>5947.4723411743007</v>
      </c>
      <c r="L30" s="52">
        <f t="shared" si="7"/>
        <v>4095.6224477261353</v>
      </c>
      <c r="M30" s="52">
        <f t="shared" si="7"/>
        <v>4531.5547887441817</v>
      </c>
      <c r="N30" s="52">
        <f t="shared" si="7"/>
        <v>5061.7867231984183</v>
      </c>
      <c r="O30" s="52">
        <f t="shared" si="7"/>
        <v>5576.2775816936946</v>
      </c>
      <c r="P30" s="73">
        <f t="shared" si="7"/>
        <v>5686.4195104797464</v>
      </c>
      <c r="Q30" s="54">
        <f>Q8/$Q$46*100000</f>
        <v>5259.0051166268931</v>
      </c>
      <c r="R30" s="74">
        <f t="shared" si="8"/>
        <v>0.20706903098196888</v>
      </c>
    </row>
    <row r="31" spans="1:18" ht="20.100000000000001" customHeight="1" x14ac:dyDescent="0.2">
      <c r="A31" s="79" t="s">
        <v>32</v>
      </c>
      <c r="B31" s="80"/>
      <c r="C31" s="53">
        <f t="shared" si="9"/>
        <v>2473.463641576192</v>
      </c>
      <c r="D31" s="52">
        <f t="shared" si="7"/>
        <v>2125.7781343515207</v>
      </c>
      <c r="E31" s="52">
        <f t="shared" si="7"/>
        <v>2668.1576892786156</v>
      </c>
      <c r="F31" s="52">
        <f t="shared" si="7"/>
        <v>2471.6640976900994</v>
      </c>
      <c r="G31" s="52">
        <f t="shared" si="7"/>
        <v>2383.8581075583761</v>
      </c>
      <c r="H31" s="52">
        <f t="shared" si="7"/>
        <v>2358.8361834085881</v>
      </c>
      <c r="I31" s="52">
        <f t="shared" si="7"/>
        <v>2630.0430437002992</v>
      </c>
      <c r="J31" s="52">
        <f t="shared" si="7"/>
        <v>2375.41502822957</v>
      </c>
      <c r="K31" s="52">
        <f t="shared" si="7"/>
        <v>2485.2759791621902</v>
      </c>
      <c r="L31" s="52">
        <f t="shared" si="7"/>
        <v>1547.0187643623922</v>
      </c>
      <c r="M31" s="52">
        <f t="shared" si="7"/>
        <v>1738.5588094967297</v>
      </c>
      <c r="N31" s="52">
        <f t="shared" si="7"/>
        <v>1977.591296982634</v>
      </c>
      <c r="O31" s="52">
        <f t="shared" si="7"/>
        <v>2180.2017089448409</v>
      </c>
      <c r="P31" s="73">
        <f t="shared" si="7"/>
        <v>2572.23086987325</v>
      </c>
      <c r="Q31" s="54">
        <f t="shared" ref="Q31:Q38" si="10">Q9/$Q$46*100000</f>
        <v>2170.4526266992857</v>
      </c>
      <c r="R31" s="74">
        <f t="shared" si="8"/>
        <v>8.5459799379536475E-2</v>
      </c>
    </row>
    <row r="32" spans="1:18" ht="20.100000000000001" customHeight="1" x14ac:dyDescent="0.2">
      <c r="A32" s="79" t="s">
        <v>5</v>
      </c>
      <c r="B32" s="80"/>
      <c r="C32" s="53">
        <f t="shared" si="9"/>
        <v>2500.6565136251829</v>
      </c>
      <c r="D32" s="52">
        <f t="shared" si="7"/>
        <v>2318.277759976977</v>
      </c>
      <c r="E32" s="52">
        <f t="shared" si="7"/>
        <v>2036.4050444749769</v>
      </c>
      <c r="F32" s="52">
        <f t="shared" si="7"/>
        <v>2561.5328892544162</v>
      </c>
      <c r="G32" s="52">
        <f t="shared" si="7"/>
        <v>2540.9287735379999</v>
      </c>
      <c r="H32" s="52">
        <f t="shared" si="7"/>
        <v>2784.293539587235</v>
      </c>
      <c r="I32" s="52">
        <f t="shared" si="7"/>
        <v>2616.8793475881889</v>
      </c>
      <c r="J32" s="52">
        <f t="shared" si="7"/>
        <v>2534.9235736034393</v>
      </c>
      <c r="K32" s="52">
        <f t="shared" si="7"/>
        <v>2670.542314323372</v>
      </c>
      <c r="L32" s="52">
        <f t="shared" si="7"/>
        <v>1684.313496379254</v>
      </c>
      <c r="M32" s="52">
        <f t="shared" si="7"/>
        <v>1818.3873069827762</v>
      </c>
      <c r="N32" s="52">
        <f t="shared" si="7"/>
        <v>2209.7811026629001</v>
      </c>
      <c r="O32" s="52">
        <f t="shared" si="7"/>
        <v>2533.9391414399474</v>
      </c>
      <c r="P32" s="73">
        <f t="shared" si="7"/>
        <v>2886.64911854292</v>
      </c>
      <c r="Q32" s="54">
        <f t="shared" si="10"/>
        <v>2331.2109755230367</v>
      </c>
      <c r="R32" s="74">
        <f t="shared" si="8"/>
        <v>9.1789528059197142E-2</v>
      </c>
    </row>
    <row r="33" spans="1:19" ht="20.100000000000001" customHeight="1" x14ac:dyDescent="0.2">
      <c r="A33" s="79" t="s">
        <v>6</v>
      </c>
      <c r="B33" s="80"/>
      <c r="C33" s="53">
        <f t="shared" si="9"/>
        <v>1023.539703924009</v>
      </c>
      <c r="D33" s="52">
        <f t="shared" si="7"/>
        <v>947.8577828493793</v>
      </c>
      <c r="E33" s="52">
        <f t="shared" si="7"/>
        <v>759.94422302607131</v>
      </c>
      <c r="F33" s="52">
        <f t="shared" si="7"/>
        <v>1000.7207658636573</v>
      </c>
      <c r="G33" s="52">
        <f t="shared" si="7"/>
        <v>1016.3263092235511</v>
      </c>
      <c r="H33" s="52">
        <f t="shared" si="7"/>
        <v>1247.1140158647388</v>
      </c>
      <c r="I33" s="52">
        <f t="shared" si="7"/>
        <v>1157.9294616206889</v>
      </c>
      <c r="J33" s="52">
        <f t="shared" si="7"/>
        <v>996.64152271371086</v>
      </c>
      <c r="K33" s="52">
        <f t="shared" si="7"/>
        <v>1049.5041799130688</v>
      </c>
      <c r="L33" s="52">
        <f t="shared" si="7"/>
        <v>646.55107843401618</v>
      </c>
      <c r="M33" s="52">
        <f t="shared" si="7"/>
        <v>694.92280741661102</v>
      </c>
      <c r="N33" s="52">
        <f t="shared" si="7"/>
        <v>894.3652662655262</v>
      </c>
      <c r="O33" s="52">
        <f t="shared" si="7"/>
        <v>1043.7219466563952</v>
      </c>
      <c r="P33" s="73">
        <f t="shared" si="7"/>
        <v>1251.2949929238655</v>
      </c>
      <c r="Q33" s="54">
        <f t="shared" si="10"/>
        <v>952.83241278527851</v>
      </c>
      <c r="R33" s="74">
        <f t="shared" si="8"/>
        <v>3.7516997992618012E-2</v>
      </c>
    </row>
    <row r="34" spans="1:19" ht="20.100000000000001" customHeight="1" x14ac:dyDescent="0.2">
      <c r="A34" s="79" t="s">
        <v>7</v>
      </c>
      <c r="B34" s="80"/>
      <c r="C34" s="53">
        <f t="shared" si="9"/>
        <v>1203.7895986487474</v>
      </c>
      <c r="D34" s="52">
        <f t="shared" si="7"/>
        <v>1143.1181592986691</v>
      </c>
      <c r="E34" s="52">
        <f t="shared" si="7"/>
        <v>943.02634405119477</v>
      </c>
      <c r="F34" s="52">
        <f t="shared" si="7"/>
        <v>1175.1933086784204</v>
      </c>
      <c r="G34" s="52">
        <f t="shared" si="7"/>
        <v>1217.2411611025232</v>
      </c>
      <c r="H34" s="52">
        <f t="shared" si="7"/>
        <v>1578.3419989705189</v>
      </c>
      <c r="I34" s="52">
        <f t="shared" si="7"/>
        <v>1333.4982760316054</v>
      </c>
      <c r="J34" s="52">
        <f t="shared" si="7"/>
        <v>1144.6746331685972</v>
      </c>
      <c r="K34" s="52">
        <f t="shared" si="7"/>
        <v>1204.8233540481963</v>
      </c>
      <c r="L34" s="52">
        <f t="shared" si="7"/>
        <v>760.92590428767028</v>
      </c>
      <c r="M34" s="52">
        <f t="shared" si="7"/>
        <v>786.26778169051863</v>
      </c>
      <c r="N34" s="52">
        <f t="shared" si="7"/>
        <v>1033.2874747247261</v>
      </c>
      <c r="O34" s="52">
        <f t="shared" si="7"/>
        <v>1249.8722614827102</v>
      </c>
      <c r="P34" s="73">
        <f t="shared" si="7"/>
        <v>1519.8605803292082</v>
      </c>
      <c r="Q34" s="54">
        <f t="shared" si="10"/>
        <v>1132.0269521594405</v>
      </c>
      <c r="R34" s="74">
        <f t="shared" si="8"/>
        <v>4.4572636616766644E-2</v>
      </c>
    </row>
    <row r="35" spans="1:19" ht="20.100000000000001" customHeight="1" x14ac:dyDescent="0.2">
      <c r="A35" s="79" t="s">
        <v>8</v>
      </c>
      <c r="B35" s="80"/>
      <c r="C35" s="53">
        <f t="shared" si="9"/>
        <v>468.6497262843194</v>
      </c>
      <c r="D35" s="52">
        <f t="shared" si="7"/>
        <v>439.29401745296474</v>
      </c>
      <c r="E35" s="52">
        <f t="shared" si="7"/>
        <v>358.66367098404083</v>
      </c>
      <c r="F35" s="52">
        <f t="shared" si="7"/>
        <v>454.24589190690682</v>
      </c>
      <c r="G35" s="52">
        <f t="shared" si="7"/>
        <v>500.14012059411129</v>
      </c>
      <c r="H35" s="52">
        <f t="shared" si="7"/>
        <v>588.01140812552285</v>
      </c>
      <c r="I35" s="52">
        <f t="shared" si="7"/>
        <v>507.51599468376997</v>
      </c>
      <c r="J35" s="52">
        <f t="shared" si="7"/>
        <v>430.13755221322884</v>
      </c>
      <c r="K35" s="52">
        <f t="shared" si="7"/>
        <v>480.67731341818927</v>
      </c>
      <c r="L35" s="52">
        <f t="shared" si="7"/>
        <v>274.58946403372374</v>
      </c>
      <c r="M35" s="52">
        <f t="shared" si="7"/>
        <v>304.22096757003055</v>
      </c>
      <c r="N35" s="52">
        <f t="shared" si="7"/>
        <v>434.26959965924283</v>
      </c>
      <c r="O35" s="52">
        <f t="shared" si="7"/>
        <v>472.04295158513679</v>
      </c>
      <c r="P35" s="73">
        <f t="shared" si="7"/>
        <v>552.30047628159048</v>
      </c>
      <c r="Q35" s="54">
        <f t="shared" si="10"/>
        <v>433.67564097065377</v>
      </c>
      <c r="R35" s="74">
        <f t="shared" si="8"/>
        <v>1.707562414274193E-2</v>
      </c>
    </row>
    <row r="36" spans="1:19" ht="20.100000000000001" customHeight="1" x14ac:dyDescent="0.2">
      <c r="A36" s="79" t="s">
        <v>9</v>
      </c>
      <c r="B36" s="80"/>
      <c r="C36" s="53">
        <f t="shared" si="9"/>
        <v>266.49014608010862</v>
      </c>
      <c r="D36" s="52">
        <f t="shared" si="7"/>
        <v>263.1915785387597</v>
      </c>
      <c r="E36" s="52">
        <f t="shared" si="7"/>
        <v>201.83354869063893</v>
      </c>
      <c r="F36" s="52">
        <f t="shared" si="7"/>
        <v>263.43356880772257</v>
      </c>
      <c r="G36" s="52">
        <f t="shared" si="7"/>
        <v>303.29328596353253</v>
      </c>
      <c r="H36" s="52">
        <f t="shared" si="7"/>
        <v>340.03054909568306</v>
      </c>
      <c r="I36" s="52">
        <f t="shared" si="7"/>
        <v>293.88348067157057</v>
      </c>
      <c r="J36" s="52">
        <f t="shared" si="7"/>
        <v>281.91318450969288</v>
      </c>
      <c r="K36" s="52">
        <f t="shared" si="7"/>
        <v>261.23399222727357</v>
      </c>
      <c r="L36" s="52">
        <f t="shared" si="7"/>
        <v>168.67852509654821</v>
      </c>
      <c r="M36" s="52">
        <f t="shared" si="7"/>
        <v>202.504011095875</v>
      </c>
      <c r="N36" s="52">
        <f t="shared" si="7"/>
        <v>276.37563585979996</v>
      </c>
      <c r="O36" s="52">
        <f t="shared" si="7"/>
        <v>288.09948668768129</v>
      </c>
      <c r="P36" s="73">
        <f t="shared" si="7"/>
        <v>319.93435829545319</v>
      </c>
      <c r="Q36" s="54">
        <f t="shared" si="10"/>
        <v>260.10633561136621</v>
      </c>
      <c r="R36" s="74">
        <f t="shared" si="8"/>
        <v>1.0241474513312886E-2</v>
      </c>
    </row>
    <row r="37" spans="1:19" ht="20.100000000000001" customHeight="1" x14ac:dyDescent="0.2">
      <c r="A37" s="94" t="s">
        <v>15</v>
      </c>
      <c r="B37" s="95"/>
      <c r="C37" s="53">
        <f>C15/$C$46*100000</f>
        <v>337.50238908804431</v>
      </c>
      <c r="D37" s="52">
        <f t="shared" si="7"/>
        <v>327.77641599328052</v>
      </c>
      <c r="E37" s="52">
        <f t="shared" si="7"/>
        <v>272.40710372266983</v>
      </c>
      <c r="F37" s="52">
        <f t="shared" si="7"/>
        <v>331.8790928880199</v>
      </c>
      <c r="G37" s="52">
        <f t="shared" si="7"/>
        <v>328.8313942451116</v>
      </c>
      <c r="H37" s="52">
        <f t="shared" si="7"/>
        <v>305.9101266395827</v>
      </c>
      <c r="I37" s="52">
        <f t="shared" si="7"/>
        <v>306.41278179032611</v>
      </c>
      <c r="J37" s="52">
        <f t="shared" si="7"/>
        <v>281.33941276374372</v>
      </c>
      <c r="K37" s="52">
        <f t="shared" si="7"/>
        <v>330.94150828791908</v>
      </c>
      <c r="L37" s="52">
        <f t="shared" si="7"/>
        <v>229.64847155684586</v>
      </c>
      <c r="M37" s="52">
        <f t="shared" si="7"/>
        <v>251.14503106945151</v>
      </c>
      <c r="N37" s="52">
        <f t="shared" si="7"/>
        <v>322.64223920568321</v>
      </c>
      <c r="O37" s="52">
        <f t="shared" si="7"/>
        <v>303.42810876246926</v>
      </c>
      <c r="P37" s="73">
        <f t="shared" si="7"/>
        <v>346.30825744373141</v>
      </c>
      <c r="Q37" s="54">
        <f t="shared" si="10"/>
        <v>298.51117249032569</v>
      </c>
      <c r="R37" s="74">
        <f t="shared" si="8"/>
        <v>1.1753633596863539E-2</v>
      </c>
      <c r="S37" s="10"/>
    </row>
    <row r="38" spans="1:19" ht="30.2" customHeight="1" thickBot="1" x14ac:dyDescent="0.25">
      <c r="A38" s="91" t="s">
        <v>34</v>
      </c>
      <c r="B38" s="96"/>
      <c r="C38" s="46">
        <f>SUM(C28:C37)</f>
        <v>26456.64446174429</v>
      </c>
      <c r="D38" s="47">
        <f t="shared" ref="D38:P38" si="11">SUM(D28:D37)</f>
        <v>24704.202281049453</v>
      </c>
      <c r="E38" s="47">
        <f t="shared" si="11"/>
        <v>22224.53300421737</v>
      </c>
      <c r="F38" s="47">
        <f t="shared" si="11"/>
        <v>28857.322854087575</v>
      </c>
      <c r="G38" s="47">
        <f t="shared" si="11"/>
        <v>29678.445836610346</v>
      </c>
      <c r="H38" s="47">
        <f t="shared" si="11"/>
        <v>26362.930634103315</v>
      </c>
      <c r="I38" s="47">
        <f t="shared" si="11"/>
        <v>27981.894366889657</v>
      </c>
      <c r="J38" s="47">
        <f t="shared" si="11"/>
        <v>28241.619107364171</v>
      </c>
      <c r="K38" s="47">
        <f t="shared" si="11"/>
        <v>28819.489680072958</v>
      </c>
      <c r="L38" s="47">
        <f t="shared" si="11"/>
        <v>22082.355866746966</v>
      </c>
      <c r="M38" s="47">
        <f t="shared" si="11"/>
        <v>21774.796369377043</v>
      </c>
      <c r="N38" s="47">
        <f t="shared" si="11"/>
        <v>25870.987167749485</v>
      </c>
      <c r="O38" s="47">
        <f t="shared" si="11"/>
        <v>25007.074748649902</v>
      </c>
      <c r="P38" s="66">
        <f t="shared" si="11"/>
        <v>25893.82523240921</v>
      </c>
      <c r="Q38" s="50">
        <f t="shared" si="10"/>
        <v>25397.352234119626</v>
      </c>
      <c r="R38" s="75"/>
    </row>
    <row r="39" spans="1:19" ht="20.100000000000001" customHeight="1" x14ac:dyDescent="0.2">
      <c r="A39" s="84" t="s">
        <v>2</v>
      </c>
      <c r="B39" s="21" t="s">
        <v>10</v>
      </c>
      <c r="C39" s="39">
        <f>SUM(C28:C31)</f>
        <v>20656.01638409388</v>
      </c>
      <c r="D39" s="39">
        <f t="shared" ref="D39:P39" si="12">SUM(D28:D31)</f>
        <v>19264.686566939421</v>
      </c>
      <c r="E39" s="39">
        <f t="shared" si="12"/>
        <v>17652.253069267772</v>
      </c>
      <c r="F39" s="39">
        <f t="shared" si="12"/>
        <v>23070.317336688433</v>
      </c>
      <c r="G39" s="39">
        <f t="shared" si="12"/>
        <v>23771.684791943517</v>
      </c>
      <c r="H39" s="39">
        <f t="shared" si="12"/>
        <v>19519.228995820038</v>
      </c>
      <c r="I39" s="39">
        <f t="shared" si="12"/>
        <v>21765.775024503506</v>
      </c>
      <c r="J39" s="39">
        <f t="shared" si="12"/>
        <v>22571.989228391758</v>
      </c>
      <c r="K39" s="39">
        <f t="shared" si="12"/>
        <v>22821.767017854938</v>
      </c>
      <c r="L39" s="39">
        <f t="shared" si="12"/>
        <v>18317.648926958907</v>
      </c>
      <c r="M39" s="39">
        <f t="shared" si="12"/>
        <v>17717.348463551782</v>
      </c>
      <c r="N39" s="39">
        <f t="shared" si="12"/>
        <v>20700.265849371608</v>
      </c>
      <c r="O39" s="39">
        <f t="shared" si="12"/>
        <v>19115.970852035563</v>
      </c>
      <c r="P39" s="39">
        <f t="shared" si="12"/>
        <v>19017.477448592443</v>
      </c>
      <c r="Q39" s="24">
        <f>SUM(Q28:Q31)</f>
        <v>19988.988744579521</v>
      </c>
      <c r="R39" s="76">
        <f>SUM(R28:R31)</f>
        <v>0.78705010507849982</v>
      </c>
    </row>
    <row r="40" spans="1:19" ht="20.100000000000001" customHeight="1" x14ac:dyDescent="0.2">
      <c r="A40" s="85"/>
      <c r="B40" s="25" t="s">
        <v>11</v>
      </c>
      <c r="C40" s="26">
        <f>SUM(C32:C37)</f>
        <v>5800.6280776504118</v>
      </c>
      <c r="D40" s="26">
        <f t="shared" ref="D40:P40" si="13">SUM(D32:D37)</f>
        <v>5439.5157141100308</v>
      </c>
      <c r="E40" s="26">
        <f t="shared" si="13"/>
        <v>4572.2799349495926</v>
      </c>
      <c r="F40" s="26">
        <f t="shared" si="13"/>
        <v>5787.0055173991432</v>
      </c>
      <c r="G40" s="26">
        <f t="shared" si="13"/>
        <v>5906.7610446668295</v>
      </c>
      <c r="H40" s="26">
        <f t="shared" si="13"/>
        <v>6843.7016382832826</v>
      </c>
      <c r="I40" s="26">
        <f t="shared" si="13"/>
        <v>6216.1193423861505</v>
      </c>
      <c r="J40" s="26">
        <f t="shared" si="13"/>
        <v>5669.6298789724124</v>
      </c>
      <c r="K40" s="26">
        <f t="shared" si="13"/>
        <v>5997.7226622180187</v>
      </c>
      <c r="L40" s="26">
        <f t="shared" si="13"/>
        <v>3764.7069397880582</v>
      </c>
      <c r="M40" s="26">
        <f t="shared" si="13"/>
        <v>4057.4479058252628</v>
      </c>
      <c r="N40" s="26">
        <f t="shared" si="13"/>
        <v>5170.7213183778786</v>
      </c>
      <c r="O40" s="26">
        <f t="shared" si="13"/>
        <v>5891.1038966143406</v>
      </c>
      <c r="P40" s="26">
        <f t="shared" si="13"/>
        <v>6876.3477838167692</v>
      </c>
      <c r="Q40" s="28">
        <f>SUM(Q32:Q37)</f>
        <v>5408.363489540101</v>
      </c>
      <c r="R40" s="74">
        <f>SUM(R32:R37)</f>
        <v>0.21294989492150015</v>
      </c>
    </row>
    <row r="41" spans="1:19" ht="20.100000000000001" customHeight="1" x14ac:dyDescent="0.2">
      <c r="A41" s="85"/>
      <c r="B41" s="29" t="s">
        <v>12</v>
      </c>
      <c r="C41" s="30">
        <f>SUM(C33:C37)</f>
        <v>3299.9715640252284</v>
      </c>
      <c r="D41" s="30">
        <f t="shared" ref="D41:P41" si="14">SUM(D33:D37)</f>
        <v>3121.2379541330533</v>
      </c>
      <c r="E41" s="30">
        <f t="shared" si="14"/>
        <v>2535.8748904746158</v>
      </c>
      <c r="F41" s="30">
        <f t="shared" si="14"/>
        <v>3225.472628144727</v>
      </c>
      <c r="G41" s="30">
        <f t="shared" si="14"/>
        <v>3365.8322711288301</v>
      </c>
      <c r="H41" s="30">
        <f t="shared" si="14"/>
        <v>4059.4080986960462</v>
      </c>
      <c r="I41" s="30">
        <f t="shared" si="14"/>
        <v>3599.2399947979602</v>
      </c>
      <c r="J41" s="30">
        <f t="shared" si="14"/>
        <v>3134.7063053689735</v>
      </c>
      <c r="K41" s="30">
        <f t="shared" si="14"/>
        <v>3327.1803478946472</v>
      </c>
      <c r="L41" s="30">
        <f t="shared" si="14"/>
        <v>2080.3934434088042</v>
      </c>
      <c r="M41" s="30">
        <f t="shared" si="14"/>
        <v>2239.0605988424868</v>
      </c>
      <c r="N41" s="30">
        <f t="shared" si="14"/>
        <v>2960.9402157149784</v>
      </c>
      <c r="O41" s="30">
        <f t="shared" si="14"/>
        <v>3357.1647551743927</v>
      </c>
      <c r="P41" s="30">
        <f t="shared" si="14"/>
        <v>3989.6986652738487</v>
      </c>
      <c r="Q41" s="32">
        <f>SUM(Q33:Q37)</f>
        <v>3077.1525140170647</v>
      </c>
      <c r="R41" s="77">
        <f>SUM(R33:R37)</f>
        <v>0.121160366862303</v>
      </c>
    </row>
    <row r="42" spans="1:19" ht="20.100000000000001" customHeight="1" x14ac:dyDescent="0.2">
      <c r="A42" s="85"/>
      <c r="B42" s="29" t="s">
        <v>13</v>
      </c>
      <c r="C42" s="30">
        <f>SUM(C34:C37)</f>
        <v>2276.4318601012201</v>
      </c>
      <c r="D42" s="30">
        <f t="shared" ref="D42:P42" si="15">SUM(D34:D37)</f>
        <v>2173.3801712836739</v>
      </c>
      <c r="E42" s="30">
        <f t="shared" si="15"/>
        <v>1775.9306674485442</v>
      </c>
      <c r="F42" s="30">
        <f t="shared" si="15"/>
        <v>2224.7518622810699</v>
      </c>
      <c r="G42" s="30">
        <f t="shared" si="15"/>
        <v>2349.5059619052786</v>
      </c>
      <c r="H42" s="30">
        <f t="shared" si="15"/>
        <v>2812.2940828313076</v>
      </c>
      <c r="I42" s="30">
        <f t="shared" si="15"/>
        <v>2441.3105331772722</v>
      </c>
      <c r="J42" s="30">
        <f t="shared" si="15"/>
        <v>2138.0647826552627</v>
      </c>
      <c r="K42" s="30">
        <f t="shared" si="15"/>
        <v>2277.6761679815781</v>
      </c>
      <c r="L42" s="30">
        <f t="shared" si="15"/>
        <v>1433.8423649747879</v>
      </c>
      <c r="M42" s="30">
        <f t="shared" si="15"/>
        <v>1544.1377914258758</v>
      </c>
      <c r="N42" s="30">
        <f t="shared" si="15"/>
        <v>2066.5749494494521</v>
      </c>
      <c r="O42" s="30">
        <f t="shared" si="15"/>
        <v>2313.4428085179975</v>
      </c>
      <c r="P42" s="30">
        <f t="shared" si="15"/>
        <v>2738.403672349983</v>
      </c>
      <c r="Q42" s="32">
        <f>SUM(Q34:Q37)</f>
        <v>2124.3201012317863</v>
      </c>
      <c r="R42" s="77">
        <f>SUM(R34:R37)</f>
        <v>8.3643368869685014E-2</v>
      </c>
    </row>
    <row r="43" spans="1:19" ht="20.100000000000001" customHeight="1" thickBot="1" x14ac:dyDescent="0.25">
      <c r="A43" s="86"/>
      <c r="B43" s="33" t="s">
        <v>14</v>
      </c>
      <c r="C43" s="34">
        <f>SUM(C35:C37)</f>
        <v>1072.6422614524722</v>
      </c>
      <c r="D43" s="34">
        <f>SUM(D35:D37)</f>
        <v>1030.2620119850051</v>
      </c>
      <c r="E43" s="34">
        <f t="shared" ref="E43:P43" si="16">SUM(E35:E37)</f>
        <v>832.90432339734957</v>
      </c>
      <c r="F43" s="34">
        <f t="shared" si="16"/>
        <v>1049.5585536026492</v>
      </c>
      <c r="G43" s="34">
        <f t="shared" si="16"/>
        <v>1132.2648008027554</v>
      </c>
      <c r="H43" s="34">
        <f t="shared" si="16"/>
        <v>1233.9520838607887</v>
      </c>
      <c r="I43" s="34">
        <f t="shared" si="16"/>
        <v>1107.8122571456665</v>
      </c>
      <c r="J43" s="34">
        <f t="shared" si="16"/>
        <v>993.39014948666545</v>
      </c>
      <c r="K43" s="34">
        <f t="shared" si="16"/>
        <v>1072.8528139333819</v>
      </c>
      <c r="L43" s="34">
        <f t="shared" si="16"/>
        <v>672.91646068711782</v>
      </c>
      <c r="M43" s="34">
        <f t="shared" si="16"/>
        <v>757.87000973535703</v>
      </c>
      <c r="N43" s="34">
        <f t="shared" si="16"/>
        <v>1033.2874747247261</v>
      </c>
      <c r="O43" s="34">
        <f t="shared" si="16"/>
        <v>1063.5705470352873</v>
      </c>
      <c r="P43" s="34">
        <f t="shared" si="16"/>
        <v>1218.543092020775</v>
      </c>
      <c r="Q43" s="36">
        <f>SUM(Q35:Q37)</f>
        <v>992.29314907234561</v>
      </c>
      <c r="R43" s="78">
        <f>SUM(R35:R37)</f>
        <v>3.9070732252918357E-2</v>
      </c>
    </row>
    <row r="44" spans="1:19" ht="20.100000000000001" customHeight="1" x14ac:dyDescent="0.2">
      <c r="C44" s="5"/>
      <c r="D44" s="5"/>
    </row>
    <row r="45" spans="1:19" s="8" customFormat="1" ht="20.100000000000001" customHeight="1" x14ac:dyDescent="0.2">
      <c r="A45" s="9"/>
      <c r="B45" s="40" t="s">
        <v>16</v>
      </c>
      <c r="C45" s="41" t="s">
        <v>20</v>
      </c>
      <c r="D45" s="41" t="s">
        <v>22</v>
      </c>
      <c r="E45" s="41" t="s">
        <v>27</v>
      </c>
      <c r="F45" s="41" t="s">
        <v>29</v>
      </c>
      <c r="G45" s="41" t="s">
        <v>18</v>
      </c>
      <c r="H45" s="41" t="s">
        <v>35</v>
      </c>
      <c r="I45" s="41" t="s">
        <v>28</v>
      </c>
      <c r="J45" s="41" t="s">
        <v>25</v>
      </c>
      <c r="K45" s="41" t="s">
        <v>17</v>
      </c>
      <c r="L45" s="41" t="s">
        <v>19</v>
      </c>
      <c r="M45" s="41" t="s">
        <v>26</v>
      </c>
      <c r="N45" s="41" t="s">
        <v>24</v>
      </c>
      <c r="O45" s="41" t="s">
        <v>21</v>
      </c>
      <c r="P45" s="41" t="s">
        <v>23</v>
      </c>
      <c r="Q45" s="42" t="s">
        <v>0</v>
      </c>
      <c r="R45" s="11"/>
    </row>
    <row r="46" spans="1:19" s="8" customFormat="1" ht="25.5" x14ac:dyDescent="0.2">
      <c r="A46" s="9"/>
      <c r="B46" s="56" t="s">
        <v>43</v>
      </c>
      <c r="C46" s="43">
        <v>643551</v>
      </c>
      <c r="D46" s="43">
        <v>1195327</v>
      </c>
      <c r="E46" s="43">
        <v>293311</v>
      </c>
      <c r="F46" s="43">
        <v>550803</v>
      </c>
      <c r="G46" s="43">
        <v>442476</v>
      </c>
      <c r="H46" s="43">
        <v>1192834</v>
      </c>
      <c r="I46" s="43">
        <v>630522</v>
      </c>
      <c r="J46" s="43">
        <v>522856</v>
      </c>
      <c r="K46" s="43">
        <v>591041</v>
      </c>
      <c r="L46" s="43">
        <v>1335084</v>
      </c>
      <c r="M46" s="43">
        <v>1397997</v>
      </c>
      <c r="N46" s="43">
        <v>817004</v>
      </c>
      <c r="O46" s="43">
        <v>508852</v>
      </c>
      <c r="P46" s="43">
        <v>580119</v>
      </c>
      <c r="Q46" s="44">
        <v>10701777</v>
      </c>
    </row>
    <row r="47" spans="1:19" ht="14.25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9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.2" customHeight="1" x14ac:dyDescent="0.2"/>
  </sheetData>
  <mergeCells count="60">
    <mergeCell ref="P4:P5"/>
    <mergeCell ref="A6:B6"/>
    <mergeCell ref="A7:B7"/>
    <mergeCell ref="A9:B9"/>
    <mergeCell ref="A8:B8"/>
    <mergeCell ref="Q4:Q5"/>
    <mergeCell ref="A1:R1"/>
    <mergeCell ref="C4:C5"/>
    <mergeCell ref="E4:E5"/>
    <mergeCell ref="F4:F5"/>
    <mergeCell ref="A2:R2"/>
    <mergeCell ref="I4:I5"/>
    <mergeCell ref="J4:J5"/>
    <mergeCell ref="R4:R5"/>
    <mergeCell ref="G4:G5"/>
    <mergeCell ref="H4:H5"/>
    <mergeCell ref="K4:K5"/>
    <mergeCell ref="L4:L5"/>
    <mergeCell ref="M4:M5"/>
    <mergeCell ref="N4:N5"/>
    <mergeCell ref="D4:D5"/>
    <mergeCell ref="A32:B32"/>
    <mergeCell ref="O26:O27"/>
    <mergeCell ref="A23:R23"/>
    <mergeCell ref="A24:R24"/>
    <mergeCell ref="C26:C27"/>
    <mergeCell ref="E26:E27"/>
    <mergeCell ref="F26:F27"/>
    <mergeCell ref="G26:G27"/>
    <mergeCell ref="H26:H27"/>
    <mergeCell ref="I26:I27"/>
    <mergeCell ref="P26:P27"/>
    <mergeCell ref="Q26:Q27"/>
    <mergeCell ref="R26:R27"/>
    <mergeCell ref="A28:B28"/>
    <mergeCell ref="A29:B29"/>
    <mergeCell ref="A31:B31"/>
    <mergeCell ref="A33:B33"/>
    <mergeCell ref="A34:B34"/>
    <mergeCell ref="A39:A43"/>
    <mergeCell ref="A35:B35"/>
    <mergeCell ref="A36:B36"/>
    <mergeCell ref="A37:B37"/>
    <mergeCell ref="A38:B38"/>
    <mergeCell ref="A30:B30"/>
    <mergeCell ref="O4:O5"/>
    <mergeCell ref="J26:J27"/>
    <mergeCell ref="K26:K27"/>
    <mergeCell ref="L26:L27"/>
    <mergeCell ref="M26:M27"/>
    <mergeCell ref="N26:N27"/>
    <mergeCell ref="A17:A21"/>
    <mergeCell ref="A13:B13"/>
    <mergeCell ref="A14:B14"/>
    <mergeCell ref="A15:B15"/>
    <mergeCell ref="A16:B16"/>
    <mergeCell ref="A10:B10"/>
    <mergeCell ref="D26:D27"/>
    <mergeCell ref="A11:B11"/>
    <mergeCell ref="A12:B12"/>
  </mergeCells>
  <phoneticPr fontId="8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2022-01-18T08:15:30Z</cp:lastPrinted>
  <dcterms:created xsi:type="dcterms:W3CDTF">1997-01-24T11:07:25Z</dcterms:created>
  <dcterms:modified xsi:type="dcterms:W3CDTF">2022-01-18T08:16:01Z</dcterms:modified>
</cp:coreProperties>
</file>